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Z:\Desktop\20260202_プロポ一式\"/>
    </mc:Choice>
  </mc:AlternateContent>
  <xr:revisionPtr revIDLastSave="0" documentId="13_ncr:1_{6C5C8A2B-DE9A-4EAD-B3B1-01D6CE82D355}" xr6:coauthVersionLast="47" xr6:coauthVersionMax="47" xr10:uidLastSave="{00000000-0000-0000-0000-000000000000}"/>
  <bookViews>
    <workbookView xWindow="-120" yWindow="-120" windowWidth="29040" windowHeight="15720" tabRatio="709" activeTab="1" xr2:uid="{00000000-000D-0000-FFFF-FFFF00000000}"/>
  </bookViews>
  <sheets>
    <sheet name="集計" sheetId="74" r:id="rId1"/>
    <sheet name="1全般" sheetId="9" r:id="rId2"/>
    <sheet name="2貸出" sheetId="34" r:id="rId3"/>
    <sheet name="3返却" sheetId="21" r:id="rId4"/>
    <sheet name="4利用者管理" sheetId="19" r:id="rId5"/>
    <sheet name="5予約管理" sheetId="52" r:id="rId6"/>
    <sheet name="6資料検索" sheetId="16" r:id="rId7"/>
    <sheet name="7書誌管理" sheetId="53" r:id="rId8"/>
    <sheet name="8蔵書管理" sheetId="10" r:id="rId9"/>
    <sheet name="9蔵書点検" sheetId="15" r:id="rId10"/>
    <sheet name="10除籍" sheetId="11" r:id="rId11"/>
    <sheet name="11発注・受入" sheetId="54" r:id="rId12"/>
    <sheet name="12督促" sheetId="27" r:id="rId13"/>
    <sheet name="13メール通知" sheetId="26" r:id="rId14"/>
    <sheet name="14オフライン貸返" sheetId="22" r:id="rId15"/>
    <sheet name="15レファレンス管理" sheetId="28" r:id="rId16"/>
    <sheet name="16新聞記事管理" sheetId="29" r:id="rId17"/>
    <sheet name="17帳票" sheetId="60" r:id="rId18"/>
    <sheet name="18統計" sheetId="32" r:id="rId19"/>
    <sheet name="19館内OPAC" sheetId="58" r:id="rId20"/>
    <sheet name="20WebOPAC" sheetId="59" r:id="rId21"/>
    <sheet name="21座席管理" sheetId="55" r:id="rId22"/>
    <sheet name="22CMS" sheetId="57" r:id="rId23"/>
    <sheet name="23館内HP" sheetId="71" r:id="rId24"/>
    <sheet name="24ICタグシステム" sheetId="61" r:id="rId25"/>
    <sheet name="25学校図書館システム" sheetId="72" r:id="rId26"/>
    <sheet name="26イベント管理システム" sheetId="73" r:id="rId27"/>
    <sheet name="27自動書庫連携" sheetId="62" r:id="rId28"/>
    <sheet name="28【新規】webリクエスト" sheetId="63" r:id="rId29"/>
    <sheet name="29【新規】督促" sheetId="65" r:id="rId30"/>
    <sheet name="30【新規】NDL近刊情報取込" sheetId="66" r:id="rId31"/>
    <sheet name="31【新規】蔵書支援機能" sheetId="67" r:id="rId32"/>
    <sheet name="32【新規】自由帳票・統計機能" sheetId="68" r:id="rId33"/>
  </sheets>
  <definedNames>
    <definedName name="_xlnm._FilterDatabase" localSheetId="10" hidden="1">'10除籍'!$A$2:$G$19</definedName>
    <definedName name="_xlnm._FilterDatabase" localSheetId="11" hidden="1">'11発注・受入'!$A$2:$G$89</definedName>
    <definedName name="_xlnm._FilterDatabase" localSheetId="12" hidden="1">'12督促'!$A$2:$G$11</definedName>
    <definedName name="_xlnm._FilterDatabase" localSheetId="13" hidden="1">'13メール通知'!$A$2:$G$32</definedName>
    <definedName name="_xlnm._FilterDatabase" localSheetId="14" hidden="1">'14オフライン貸返'!$A$2:$G$11</definedName>
    <definedName name="_xlnm._FilterDatabase" localSheetId="15" hidden="1">'15レファレンス管理'!$A$2:$G$37</definedName>
    <definedName name="_xlnm._FilterDatabase" localSheetId="16" hidden="1">'16新聞記事管理'!$A$2:$G$25</definedName>
    <definedName name="_xlnm._FilterDatabase" localSheetId="17" hidden="1">'17帳票'!$A$2:$G$75</definedName>
    <definedName name="_xlnm._FilterDatabase" localSheetId="18" hidden="1">'18統計'!$A$2:$G$57</definedName>
    <definedName name="_xlnm._FilterDatabase" localSheetId="19" hidden="1">'19館内OPAC'!$A$2:$G$257</definedName>
    <definedName name="_xlnm._FilterDatabase" localSheetId="1" hidden="1">'1全般'!$A$2:$G$22</definedName>
    <definedName name="_xlnm._FilterDatabase" localSheetId="20" hidden="1">'20WebOPAC'!$A$2:$G$260</definedName>
    <definedName name="_xlnm._FilterDatabase" localSheetId="21" hidden="1">'21座席管理'!$A$2:$G$60</definedName>
    <definedName name="_xlnm._FilterDatabase" localSheetId="22" hidden="1">'22CMS'!$A$2:$G$66</definedName>
    <definedName name="_xlnm._FilterDatabase" localSheetId="23" hidden="1">'23館内HP'!$A$2:$G$41</definedName>
    <definedName name="_xlnm._FilterDatabase" localSheetId="24" hidden="1">'24ICタグシステム'!$A$2:$G$99</definedName>
    <definedName name="_xlnm._FilterDatabase" localSheetId="25" hidden="1">'25学校図書館システム'!$A$2:$G$305</definedName>
    <definedName name="_xlnm._FilterDatabase" localSheetId="26" hidden="1">'26イベント管理システム'!$A$2:$G$26</definedName>
    <definedName name="_xlnm._FilterDatabase" localSheetId="27" hidden="1">'27自動書庫連携'!$A$2:$G$52</definedName>
    <definedName name="_xlnm._FilterDatabase" localSheetId="2" hidden="1">'2貸出'!$A$2:$G$119</definedName>
    <definedName name="_xlnm._FilterDatabase" localSheetId="3" hidden="1">'3返却'!$A$2:$G$73</definedName>
    <definedName name="_xlnm._FilterDatabase" localSheetId="4" hidden="1">'4利用者管理'!$A$2:$G$113</definedName>
    <definedName name="_xlnm._FilterDatabase" localSheetId="5" hidden="1">'5予約管理'!$A$2:$G$79</definedName>
    <definedName name="_xlnm._FilterDatabase" localSheetId="6" hidden="1">'6資料検索'!$A$2:$G$170</definedName>
    <definedName name="_xlnm._FilterDatabase" localSheetId="7" hidden="1">'7書誌管理'!$A$2:$G$60</definedName>
    <definedName name="_xlnm._FilterDatabase" localSheetId="8" hidden="1">'8蔵書管理'!$A$2:$G$24</definedName>
    <definedName name="_xlnm._FilterDatabase" localSheetId="9" hidden="1">'9蔵書点検'!$A$2:$G$17</definedName>
    <definedName name="LOCAL_MYSQL_DATE_FORMAT" localSheetId="1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3" hidden="1">REPT([0]!LOCAL_YEAR_FORMAT,4)&amp;[0]!LOCAL_DATE_SEPARATOR&amp;REPT([0]!LOCAL_MONTH_FORMAT,2)&amp;[0]!LOCAL_DATE_SEPARATOR&amp;REPT([0]!LOCAL_DAY_FORMAT,2)&amp;" "&amp;REPT([0]!LOCAL_HOUR_FORMAT,2)&amp;[0]!LOCAL_TIME_SEPARATOR&amp;REPT([0]!LOCAL_MINUTE_FORMAT,2)&amp;[0]!LOCAL_TIME_SEPARATOR&amp;REPT([0]!LOCAL_SECOND_FORMAT,2)</definedName>
    <definedName name="LOCAL_MYSQL_DATE_FORMAT" localSheetId="2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5" hidden="1">REPT([0]!LOCAL_YEAR_FORMAT,4)&amp;[0]!LOCAL_DATE_SEPARATOR&amp;REPT([0]!LOCAL_MONTH_FORMAT,2)&amp;[0]!LOCAL_DATE_SEPARATOR&amp;REPT([0]!LOCAL_DAY_FORMAT,2)&amp;" "&amp;REPT([0]!LOCAL_HOUR_FORMAT,2)&amp;[0]!LOCAL_TIME_SEPARATOR&amp;REPT([0]!LOCAL_MINUTE_FORMAT,2)&amp;[0]!LOCAL_TIME_SEPARATOR&amp;REPT([0]!LOCAL_SECOND_FORMAT,2)</definedName>
    <definedName name="LOCAL_MYSQL_DATE_FORMAT" localSheetId="26" hidden="1">REPT([0]!LOCAL_YEAR_FORMAT,4)&amp;[0]!LOCAL_DATE_SEPARATOR&amp;REPT([0]!LOCAL_MONTH_FORMAT,2)&amp;[0]!LOCAL_DATE_SEPARATOR&amp;REPT([0]!LOCAL_DAY_FORMAT,2)&amp;" "&amp;REPT([0]!LOCAL_HOUR_FORMAT,2)&amp;[0]!LOCAL_TIME_SEPARATOR&amp;REPT([0]!LOCAL_MINUTE_FORMAT,2)&amp;[0]!LOCAL_TIME_SEPARATOR&amp;REPT([0]!LOCAL_SECOND_FORMAT,2)</definedName>
    <definedName name="LOCAL_MYSQL_DATE_FORMAT" localSheetId="2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REPT([0]!LOCAL_YEAR_FORMAT,4)&amp;[0]!LOCAL_DATE_SEPARATOR&amp;REPT([0]!LOCAL_MONTH_FORMAT,2)&amp;[0]!LOCAL_DATE_SEPARATOR&amp;REPT([0]!LOCAL_DAY_FORMAT,2)&amp;" "&amp;REPT([0]!LOCAL_HOUR_FORMAT,2)&amp;[0]!LOCAL_TIME_SEPARATOR&amp;REPT([0]!LOCAL_MINUTE_FORMAT,2)&amp;[0]!LOCAL_TIME_SEPARATOR&amp;REPT([0]!LOCAL_SECOND_FORMAT,2)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10">'10除籍'!$A$1:$G$19</definedName>
    <definedName name="_xlnm.Print_Area" localSheetId="11">'11発注・受入'!$A$1:$G$89</definedName>
    <definedName name="_xlnm.Print_Area" localSheetId="12">'12督促'!$A$1:$G$12</definedName>
    <definedName name="_xlnm.Print_Area" localSheetId="13">'13メール通知'!$A$1:$G$33</definedName>
    <definedName name="_xlnm.Print_Area" localSheetId="14">'14オフライン貸返'!$A$1:$G$11</definedName>
    <definedName name="_xlnm.Print_Area" localSheetId="15">'15レファレンス管理'!$A$1:$G$37</definedName>
    <definedName name="_xlnm.Print_Area" localSheetId="16">'16新聞記事管理'!$A$1:$G$25</definedName>
    <definedName name="_xlnm.Print_Area" localSheetId="17">'17帳票'!$A$1:$G$75</definedName>
    <definedName name="_xlnm.Print_Area" localSheetId="18">'18統計'!$A$1:$G$57</definedName>
    <definedName name="_xlnm.Print_Area" localSheetId="19">'19館内OPAC'!$A$1:$G$257</definedName>
    <definedName name="_xlnm.Print_Area" localSheetId="1">'1全般'!$A$1:$G$22</definedName>
    <definedName name="_xlnm.Print_Area" localSheetId="20">'20WebOPAC'!$A$1:$G$260</definedName>
    <definedName name="_xlnm.Print_Area" localSheetId="21">'21座席管理'!$A$1:$G$60</definedName>
    <definedName name="_xlnm.Print_Area" localSheetId="22">'22CMS'!$A$1:$G$66</definedName>
    <definedName name="_xlnm.Print_Area" localSheetId="23">'23館内HP'!$A$1:$G$37</definedName>
    <definedName name="_xlnm.Print_Area" localSheetId="24">'24ICタグシステム'!$A$1:$G$99</definedName>
    <definedName name="_xlnm.Print_Area" localSheetId="25">'25学校図書館システム'!$A$1:$G$301</definedName>
    <definedName name="_xlnm.Print_Area" localSheetId="26">'26イベント管理システム'!$A$1:$G$22</definedName>
    <definedName name="_xlnm.Print_Area" localSheetId="27">'27自動書庫連携'!$A$1:$G$52</definedName>
    <definedName name="_xlnm.Print_Area" localSheetId="2">'2貸出'!$A$1:$G$119</definedName>
    <definedName name="_xlnm.Print_Area" localSheetId="3">'3返却'!$A$1:$G$73</definedName>
    <definedName name="_xlnm.Print_Area" localSheetId="4">'4利用者管理'!$A$1:$G$113</definedName>
    <definedName name="_xlnm.Print_Area" localSheetId="5">'5予約管理'!$A$1:$G$79</definedName>
    <definedName name="_xlnm.Print_Area" localSheetId="6">'6資料検索'!$A$1:$G$170</definedName>
    <definedName name="_xlnm.Print_Area" localSheetId="7">'7書誌管理'!$A$1:$G$60</definedName>
    <definedName name="_xlnm.Print_Area" localSheetId="8">'8蔵書管理'!$A$1:$G$24</definedName>
    <definedName name="_xlnm.Print_Area" localSheetId="9">'9蔵書点検'!$A$1:$G$20</definedName>
    <definedName name="_xlnm.Print_Titles" localSheetId="10">'10除籍'!$1:$2</definedName>
    <definedName name="_xlnm.Print_Titles" localSheetId="11">'11発注・受入'!$1:$2</definedName>
    <definedName name="_xlnm.Print_Titles" localSheetId="12">'12督促'!$1:$2</definedName>
    <definedName name="_xlnm.Print_Titles" localSheetId="13">'13メール通知'!$1:$2</definedName>
    <definedName name="_xlnm.Print_Titles" localSheetId="14">'14オフライン貸返'!$1:$2</definedName>
    <definedName name="_xlnm.Print_Titles" localSheetId="15">'15レファレンス管理'!$1:$2</definedName>
    <definedName name="_xlnm.Print_Titles" localSheetId="16">'16新聞記事管理'!$1:$2</definedName>
    <definedName name="_xlnm.Print_Titles" localSheetId="17">'17帳票'!$1:$2</definedName>
    <definedName name="_xlnm.Print_Titles" localSheetId="18">'18統計'!$1:$2</definedName>
    <definedName name="_xlnm.Print_Titles" localSheetId="19">'19館内OPAC'!$1:$2</definedName>
    <definedName name="_xlnm.Print_Titles" localSheetId="1">'1全般'!$1:$2</definedName>
    <definedName name="_xlnm.Print_Titles" localSheetId="20">'20WebOPAC'!$1:$2</definedName>
    <definedName name="_xlnm.Print_Titles" localSheetId="21">'21座席管理'!$1:$2</definedName>
    <definedName name="_xlnm.Print_Titles" localSheetId="22">'22CMS'!$1:$2</definedName>
    <definedName name="_xlnm.Print_Titles" localSheetId="23">'23館内HP'!$1:$2</definedName>
    <definedName name="_xlnm.Print_Titles" localSheetId="24">'24ICタグシステム'!$1:$2</definedName>
    <definedName name="_xlnm.Print_Titles" localSheetId="25">'25学校図書館システム'!$1:$2</definedName>
    <definedName name="_xlnm.Print_Titles" localSheetId="26">'26イベント管理システム'!$1:$2</definedName>
    <definedName name="_xlnm.Print_Titles" localSheetId="27">'27自動書庫連携'!$1:$2</definedName>
    <definedName name="_xlnm.Print_Titles" localSheetId="2">'2貸出'!$1:$2</definedName>
    <definedName name="_xlnm.Print_Titles" localSheetId="3">'3返却'!$1:$2</definedName>
    <definedName name="_xlnm.Print_Titles" localSheetId="4">'4利用者管理'!$1:$2</definedName>
    <definedName name="_xlnm.Print_Titles" localSheetId="5">'5予約管理'!$1:$2</definedName>
    <definedName name="_xlnm.Print_Titles" localSheetId="6">'6資料検索'!$1:$2</definedName>
    <definedName name="_xlnm.Print_Titles" localSheetId="7">'7書誌管理'!$1:$2</definedName>
    <definedName name="_xlnm.Print_Titles" localSheetId="8">'8蔵書管理'!$1:$2</definedName>
    <definedName name="_xlnm.Print_Titles" localSheetId="9">'9蔵書点検'!$1:$2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68" l="1"/>
  <c r="B13" i="67"/>
  <c r="B11" i="67"/>
  <c r="A13" i="67"/>
  <c r="A11" i="67"/>
  <c r="B231" i="72"/>
  <c r="A231" i="72"/>
  <c r="B27" i="71"/>
  <c r="A27" i="71"/>
  <c r="B91" i="19"/>
  <c r="A91" i="19"/>
  <c r="B45" i="21"/>
  <c r="A45" i="21"/>
  <c r="B8" i="9"/>
  <c r="A8" i="9"/>
  <c r="B38" i="60" l="1"/>
  <c r="K34" i="74"/>
  <c r="K33" i="74"/>
  <c r="K32" i="74"/>
  <c r="K4" i="74"/>
  <c r="K5" i="74"/>
  <c r="K6" i="74"/>
  <c r="K7" i="74"/>
  <c r="K8" i="74"/>
  <c r="K9" i="74"/>
  <c r="K10" i="74"/>
  <c r="K11" i="74"/>
  <c r="K12" i="74"/>
  <c r="K13" i="74"/>
  <c r="K14" i="74"/>
  <c r="K15" i="74"/>
  <c r="K16" i="74"/>
  <c r="K17" i="74"/>
  <c r="K18" i="74"/>
  <c r="K19" i="74"/>
  <c r="K20" i="74"/>
  <c r="K21" i="74"/>
  <c r="K22" i="74"/>
  <c r="K23" i="74"/>
  <c r="K24" i="74"/>
  <c r="K25" i="74"/>
  <c r="K26" i="74"/>
  <c r="K27" i="74"/>
  <c r="K28" i="74"/>
  <c r="K29" i="74"/>
  <c r="K30" i="74"/>
  <c r="K31" i="74"/>
  <c r="K3" i="74"/>
  <c r="F15" i="74"/>
  <c r="E8" i="74"/>
  <c r="F3" i="74"/>
  <c r="H22" i="74"/>
  <c r="G34" i="74"/>
  <c r="G10" i="74"/>
  <c r="I9" i="74"/>
  <c r="H13" i="74"/>
  <c r="F30" i="74"/>
  <c r="I22" i="74"/>
  <c r="H34" i="74"/>
  <c r="I24" i="74"/>
  <c r="F11" i="74"/>
  <c r="F32" i="74"/>
  <c r="E22" i="74"/>
  <c r="F18" i="74"/>
  <c r="I19" i="74"/>
  <c r="E31" i="74"/>
  <c r="E21" i="74"/>
  <c r="H14" i="74"/>
  <c r="I12" i="74"/>
  <c r="F4" i="74"/>
  <c r="G20" i="74"/>
  <c r="H24" i="74"/>
  <c r="G9" i="74"/>
  <c r="G5" i="74"/>
  <c r="F20" i="74"/>
  <c r="G6" i="74"/>
  <c r="F9" i="74"/>
  <c r="I6" i="74"/>
  <c r="H12" i="74"/>
  <c r="G13" i="74"/>
  <c r="E13" i="74"/>
  <c r="H9" i="74"/>
  <c r="F21" i="74"/>
  <c r="H10" i="74"/>
  <c r="G15" i="74"/>
  <c r="F23" i="74"/>
  <c r="F22" i="74"/>
  <c r="E23" i="74"/>
  <c r="E16" i="74"/>
  <c r="G21" i="74"/>
  <c r="I3" i="74"/>
  <c r="G3" i="74"/>
  <c r="G23" i="74"/>
  <c r="G22" i="74"/>
  <c r="F34" i="74"/>
  <c r="G18" i="74"/>
  <c r="H4" i="74"/>
  <c r="H6" i="74"/>
  <c r="I8" i="74"/>
  <c r="F8" i="74"/>
  <c r="E20" i="74"/>
  <c r="I30" i="74"/>
  <c r="G12" i="74"/>
  <c r="I20" i="74"/>
  <c r="H32" i="74"/>
  <c r="H3" i="74"/>
  <c r="I18" i="74"/>
  <c r="E24" i="74"/>
  <c r="H21" i="74"/>
  <c r="E18" i="74"/>
  <c r="E12" i="74"/>
  <c r="E4" i="74"/>
  <c r="G4" i="74"/>
  <c r="I16" i="74"/>
  <c r="E9" i="74"/>
  <c r="I33" i="74"/>
  <c r="I23" i="74"/>
  <c r="G24" i="74"/>
  <c r="E34" i="74"/>
  <c r="I5" i="74"/>
  <c r="E10" i="74"/>
  <c r="H17" i="74"/>
  <c r="F24" i="74"/>
  <c r="H23" i="74"/>
  <c r="E3" i="74"/>
  <c r="E32" i="74"/>
  <c r="G30" i="74"/>
  <c r="H8" i="74"/>
  <c r="H15" i="74"/>
  <c r="I4" i="74"/>
  <c r="H18" i="74"/>
  <c r="F12" i="74"/>
  <c r="I10" i="74"/>
  <c r="F33" i="74"/>
  <c r="G17" i="74"/>
  <c r="I15" i="74"/>
  <c r="F6" i="74"/>
  <c r="I21" i="74"/>
  <c r="G16" i="74"/>
  <c r="I32" i="74"/>
  <c r="I13" i="74"/>
  <c r="F16" i="74"/>
  <c r="I26" i="74"/>
  <c r="G32" i="74"/>
  <c r="G7" i="74"/>
  <c r="I34" i="74"/>
  <c r="E15" i="74"/>
  <c r="G8" i="74"/>
  <c r="F29" i="74"/>
  <c r="H20" i="74"/>
  <c r="H16" i="74"/>
  <c r="E33" i="74"/>
  <c r="E6" i="74"/>
  <c r="F13" i="74"/>
  <c r="F10" i="74"/>
  <c r="D26" i="73" l="1"/>
  <c r="D25" i="73"/>
  <c r="D24" i="73"/>
  <c r="E23" i="73"/>
  <c r="D23" i="73"/>
  <c r="B5" i="73"/>
  <c r="D305" i="72"/>
  <c r="D304" i="72"/>
  <c r="D303" i="72"/>
  <c r="E302" i="72"/>
  <c r="D302" i="72"/>
  <c r="B4" i="72"/>
  <c r="D41" i="71"/>
  <c r="D40" i="71"/>
  <c r="D39" i="71"/>
  <c r="E38" i="71"/>
  <c r="D38" i="71"/>
  <c r="B5" i="71"/>
  <c r="G33" i="74"/>
  <c r="H19" i="74"/>
  <c r="H30" i="74"/>
  <c r="I25" i="74"/>
  <c r="I29" i="74"/>
  <c r="E11" i="74"/>
  <c r="F28" i="74"/>
  <c r="H7" i="74"/>
  <c r="E7" i="74"/>
  <c r="E5" i="74"/>
  <c r="H27" i="74"/>
  <c r="H26" i="74"/>
  <c r="G28" i="74"/>
  <c r="H11" i="74"/>
  <c r="I31" i="74"/>
  <c r="F17" i="74"/>
  <c r="E30" i="74"/>
  <c r="G29" i="74"/>
  <c r="F19" i="74"/>
  <c r="I7" i="74"/>
  <c r="G26" i="74"/>
  <c r="G31" i="74"/>
  <c r="H29" i="74"/>
  <c r="G25" i="74"/>
  <c r="E25" i="74"/>
  <c r="I27" i="74"/>
  <c r="E29" i="74"/>
  <c r="F5" i="74"/>
  <c r="H28" i="74"/>
  <c r="E28" i="74"/>
  <c r="I28" i="74"/>
  <c r="H25" i="74"/>
  <c r="E17" i="74"/>
  <c r="E27" i="74"/>
  <c r="F27" i="74"/>
  <c r="H5" i="74"/>
  <c r="H31" i="74"/>
  <c r="F7" i="74"/>
  <c r="I11" i="74"/>
  <c r="E26" i="74"/>
  <c r="F26" i="74"/>
  <c r="F25" i="74"/>
  <c r="F14" i="74"/>
  <c r="E19" i="74"/>
  <c r="F31" i="74"/>
  <c r="I14" i="74"/>
  <c r="E14" i="74"/>
  <c r="G11" i="74"/>
  <c r="H33" i="74"/>
  <c r="G19" i="74"/>
  <c r="I17" i="74"/>
  <c r="G27" i="74"/>
  <c r="G14" i="74"/>
  <c r="F35" i="74" l="1"/>
  <c r="I35" i="74"/>
  <c r="E35" i="74"/>
  <c r="H35" i="74"/>
  <c r="G35" i="74"/>
  <c r="B6" i="71"/>
  <c r="B6" i="73"/>
  <c r="B5" i="72"/>
  <c r="B6" i="72" l="1"/>
  <c r="B7" i="73"/>
  <c r="B7" i="71"/>
  <c r="B5" i="68"/>
  <c r="B5" i="67"/>
  <c r="B6" i="67" s="1"/>
  <c r="B7" i="67" s="1"/>
  <c r="B9" i="67" s="1"/>
  <c r="B5" i="66"/>
  <c r="B5" i="65"/>
  <c r="B6" i="65" l="1"/>
  <c r="B6" i="66"/>
  <c r="B6" i="68"/>
  <c r="B8" i="71"/>
  <c r="B8" i="73"/>
  <c r="B7" i="72"/>
  <c r="B5" i="63"/>
  <c r="B5" i="62"/>
  <c r="B6" i="63" l="1"/>
  <c r="B8" i="72"/>
  <c r="B9" i="73"/>
  <c r="B9" i="71"/>
  <c r="B7" i="68"/>
  <c r="B7" i="66"/>
  <c r="B7" i="65"/>
  <c r="B6" i="62"/>
  <c r="B5" i="61"/>
  <c r="B5" i="58"/>
  <c r="B74" i="60"/>
  <c r="B75" i="60" s="1"/>
  <c r="B58" i="60"/>
  <c r="B59" i="60"/>
  <c r="B60" i="60" s="1"/>
  <c r="B61" i="60"/>
  <c r="B62" i="60" s="1"/>
  <c r="B63" i="60" s="1"/>
  <c r="B64" i="60" s="1"/>
  <c r="B65" i="60" s="1"/>
  <c r="B66" i="60" s="1"/>
  <c r="B67" i="60" s="1"/>
  <c r="B45" i="60"/>
  <c r="B46" i="60" s="1"/>
  <c r="B47" i="60" s="1"/>
  <c r="B48" i="60" s="1"/>
  <c r="B49" i="60" s="1"/>
  <c r="B50" i="60" s="1"/>
  <c r="B51" i="60" s="1"/>
  <c r="B52" i="60" s="1"/>
  <c r="B53" i="60" s="1"/>
  <c r="B54" i="60" s="1"/>
  <c r="B30" i="60"/>
  <c r="B31" i="60"/>
  <c r="B32" i="60" s="1"/>
  <c r="B33" i="60" s="1"/>
  <c r="B34" i="60" s="1"/>
  <c r="B22" i="60"/>
  <c r="B23" i="60" s="1"/>
  <c r="B24" i="60" s="1"/>
  <c r="B25" i="60" s="1"/>
  <c r="B26" i="60" s="1"/>
  <c r="B8" i="60"/>
  <c r="B9" i="60"/>
  <c r="B10" i="60" s="1"/>
  <c r="B11" i="60" s="1"/>
  <c r="B12" i="60" s="1"/>
  <c r="B13" i="60" s="1"/>
  <c r="B14" i="60" s="1"/>
  <c r="B15" i="60" s="1"/>
  <c r="B16" i="60" s="1"/>
  <c r="B17" i="60" s="1"/>
  <c r="B18" i="60" s="1"/>
  <c r="B5" i="59"/>
  <c r="B5" i="52"/>
  <c r="B5" i="57"/>
  <c r="B6" i="57"/>
  <c r="B7" i="57" s="1"/>
  <c r="B8" i="57" s="1"/>
  <c r="B9" i="57" s="1"/>
  <c r="B10" i="57" s="1"/>
  <c r="B11" i="57" s="1"/>
  <c r="B12" i="57" s="1"/>
  <c r="B14" i="57" s="1"/>
  <c r="B15" i="57" s="1"/>
  <c r="B16" i="57" s="1"/>
  <c r="B17" i="57" s="1"/>
  <c r="B18" i="57" s="1"/>
  <c r="B19" i="57" s="1"/>
  <c r="B21" i="57" s="1"/>
  <c r="B22" i="57" s="1"/>
  <c r="B23" i="57" s="1"/>
  <c r="B24" i="57" s="1"/>
  <c r="B25" i="57" s="1"/>
  <c r="B27" i="57" s="1"/>
  <c r="B28" i="57" s="1"/>
  <c r="B29" i="57" s="1"/>
  <c r="B30" i="57" s="1"/>
  <c r="B31" i="57" s="1"/>
  <c r="B32" i="57" s="1"/>
  <c r="B34" i="57" s="1"/>
  <c r="B35" i="57" s="1"/>
  <c r="B36" i="57" s="1"/>
  <c r="B37" i="57" s="1"/>
  <c r="B38" i="57" s="1"/>
  <c r="B40" i="57" s="1"/>
  <c r="B41" i="57" s="1"/>
  <c r="B42" i="57" s="1"/>
  <c r="B43" i="57" s="1"/>
  <c r="B44" i="57" s="1"/>
  <c r="B45" i="57" s="1"/>
  <c r="B46" i="57" s="1"/>
  <c r="B47" i="57" s="1"/>
  <c r="B48" i="57" s="1"/>
  <c r="B49" i="57" s="1"/>
  <c r="B50" i="57" s="1"/>
  <c r="B51" i="57" s="1"/>
  <c r="B52" i="57" s="1"/>
  <c r="B53" i="57" s="1"/>
  <c r="B54" i="57" s="1"/>
  <c r="B55" i="57" s="1"/>
  <c r="B56" i="57" s="1"/>
  <c r="B57" i="57" s="1"/>
  <c r="B58" i="57" s="1"/>
  <c r="B60" i="57" s="1"/>
  <c r="B61" i="57" s="1"/>
  <c r="B62" i="57" s="1"/>
  <c r="B63" i="57" s="1"/>
  <c r="B64" i="57" s="1"/>
  <c r="B65" i="57" s="1"/>
  <c r="B66" i="57" s="1"/>
  <c r="B5" i="55"/>
  <c r="B6" i="55"/>
  <c r="B8" i="55" s="1"/>
  <c r="B9" i="55" s="1"/>
  <c r="B10" i="55" s="1"/>
  <c r="B11" i="55" s="1"/>
  <c r="B12" i="55" s="1"/>
  <c r="B13" i="55" s="1"/>
  <c r="B14" i="55" s="1"/>
  <c r="B15" i="55" s="1"/>
  <c r="B16" i="55" s="1"/>
  <c r="B17" i="55" s="1"/>
  <c r="B18" i="55" s="1"/>
  <c r="B20" i="55" s="1"/>
  <c r="B21" i="55" s="1"/>
  <c r="B22" i="55" s="1"/>
  <c r="B23" i="55" s="1"/>
  <c r="B24" i="55" s="1"/>
  <c r="B25" i="55" s="1"/>
  <c r="B26" i="55" s="1"/>
  <c r="B27" i="55" s="1"/>
  <c r="B28" i="55" s="1"/>
  <c r="B30" i="55" s="1"/>
  <c r="B31" i="55" s="1"/>
  <c r="B32" i="55" s="1"/>
  <c r="B33" i="55" s="1"/>
  <c r="B34" i="55" s="1"/>
  <c r="B35" i="55" s="1"/>
  <c r="B36" i="55" s="1"/>
  <c r="B38" i="55" s="1"/>
  <c r="B39" i="55" s="1"/>
  <c r="B40" i="55" s="1"/>
  <c r="B41" i="55" s="1"/>
  <c r="B42" i="55" s="1"/>
  <c r="B43" i="55" s="1"/>
  <c r="B45" i="55" s="1"/>
  <c r="B46" i="55" s="1"/>
  <c r="B47" i="55" s="1"/>
  <c r="B48" i="55" s="1"/>
  <c r="B49" i="55" s="1"/>
  <c r="B50" i="55" s="1"/>
  <c r="B51" i="55" s="1"/>
  <c r="B52" i="55" s="1"/>
  <c r="B53" i="55" s="1"/>
  <c r="B54" i="55" s="1"/>
  <c r="B55" i="55" s="1"/>
  <c r="B57" i="55" s="1"/>
  <c r="B58" i="55" s="1"/>
  <c r="B59" i="55" s="1"/>
  <c r="B60" i="55" s="1"/>
  <c r="B5" i="32"/>
  <c r="B5" i="29"/>
  <c r="B7" i="29"/>
  <c r="B8" i="29" s="1"/>
  <c r="B9" i="29" s="1"/>
  <c r="B10" i="29" s="1"/>
  <c r="B11" i="29" s="1"/>
  <c r="B12" i="29" s="1"/>
  <c r="B13" i="29" s="1"/>
  <c r="B15" i="29" s="1"/>
  <c r="B16" i="29" s="1"/>
  <c r="B17" i="29" s="1"/>
  <c r="B18" i="29" s="1"/>
  <c r="B19" i="29" s="1"/>
  <c r="B20" i="29" s="1"/>
  <c r="B21" i="29" s="1"/>
  <c r="B22" i="29" s="1"/>
  <c r="B23" i="29" s="1"/>
  <c r="B24" i="29" s="1"/>
  <c r="B25" i="29" s="1"/>
  <c r="B5" i="28"/>
  <c r="B10" i="28"/>
  <c r="B11" i="28" s="1"/>
  <c r="B12" i="28" s="1"/>
  <c r="B13" i="28" s="1"/>
  <c r="B14" i="28" s="1"/>
  <c r="B15" i="28" s="1"/>
  <c r="B16" i="28" s="1"/>
  <c r="B17" i="28" s="1"/>
  <c r="B18" i="28" s="1"/>
  <c r="B19" i="28" s="1"/>
  <c r="B20" i="28" s="1"/>
  <c r="B21" i="28" s="1"/>
  <c r="B22" i="28" s="1"/>
  <c r="B24" i="28" s="1"/>
  <c r="B25" i="28" s="1"/>
  <c r="B26" i="28" s="1"/>
  <c r="B27" i="28" s="1"/>
  <c r="B28" i="28" s="1"/>
  <c r="B29" i="28" s="1"/>
  <c r="B30" i="28" s="1"/>
  <c r="B31" i="28" s="1"/>
  <c r="B32" i="28" s="1"/>
  <c r="B33" i="28" s="1"/>
  <c r="B35" i="28" s="1"/>
  <c r="B36" i="28" s="1"/>
  <c r="B37" i="28" s="1"/>
  <c r="B4" i="22"/>
  <c r="B5" i="26"/>
  <c r="B4" i="27"/>
  <c r="B5" i="54"/>
  <c r="B4" i="11"/>
  <c r="B4" i="15"/>
  <c r="B4" i="10"/>
  <c r="B5" i="53"/>
  <c r="B5" i="16"/>
  <c r="B6" i="16" s="1"/>
  <c r="B7" i="16" s="1"/>
  <c r="B9" i="16" s="1"/>
  <c r="B10" i="16" s="1"/>
  <c r="B11" i="16" s="1"/>
  <c r="B12" i="16" s="1"/>
  <c r="B13" i="16" s="1"/>
  <c r="B14" i="16" s="1"/>
  <c r="B15" i="16" s="1"/>
  <c r="B17" i="16" s="1"/>
  <c r="B18" i="16" s="1"/>
  <c r="B19" i="16" s="1"/>
  <c r="B20" i="16" s="1"/>
  <c r="B21" i="16" s="1"/>
  <c r="B22" i="16" s="1"/>
  <c r="B23" i="16" s="1"/>
  <c r="B24" i="16" s="1"/>
  <c r="B25" i="16" s="1"/>
  <c r="B26" i="16" s="1"/>
  <c r="B27" i="16" s="1"/>
  <c r="B28" i="16" s="1"/>
  <c r="B29" i="16" s="1"/>
  <c r="B30" i="16" s="1"/>
  <c r="B31" i="16" s="1"/>
  <c r="B32" i="16" s="1"/>
  <c r="B33" i="16" s="1"/>
  <c r="B34" i="16" s="1"/>
  <c r="B35" i="16" s="1"/>
  <c r="B36" i="16" s="1"/>
  <c r="B37" i="16" s="1"/>
  <c r="B38" i="16" s="1"/>
  <c r="B39" i="16" s="1"/>
  <c r="B40" i="16" s="1"/>
  <c r="B41" i="16" s="1"/>
  <c r="B42" i="16" s="1"/>
  <c r="B43" i="16" s="1"/>
  <c r="B44" i="16" s="1"/>
  <c r="B45" i="16" s="1"/>
  <c r="B46" i="16" s="1"/>
  <c r="B47" i="16" s="1"/>
  <c r="B48" i="16" s="1"/>
  <c r="B49" i="16" s="1"/>
  <c r="B50" i="16" s="1"/>
  <c r="B51" i="16" s="1"/>
  <c r="B52" i="16" s="1"/>
  <c r="B53" i="16" s="1"/>
  <c r="B55" i="16" s="1"/>
  <c r="B56" i="16" s="1"/>
  <c r="B57" i="16" s="1"/>
  <c r="B58" i="16" s="1"/>
  <c r="B59" i="16" s="1"/>
  <c r="B60" i="16" s="1"/>
  <c r="B61" i="16" s="1"/>
  <c r="B62" i="16" s="1"/>
  <c r="B63" i="16" s="1"/>
  <c r="B64" i="16" s="1"/>
  <c r="B65" i="16" s="1"/>
  <c r="B66" i="16" s="1"/>
  <c r="B67" i="16" s="1"/>
  <c r="B68" i="16" s="1"/>
  <c r="B69" i="16" s="1"/>
  <c r="B70" i="16" s="1"/>
  <c r="B71"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5" i="16" s="1"/>
  <c r="B106" i="16" s="1"/>
  <c r="B107" i="16" s="1"/>
  <c r="B108" i="16" s="1"/>
  <c r="B109" i="16" s="1"/>
  <c r="B110" i="16" s="1"/>
  <c r="B111" i="16" s="1"/>
  <c r="B112" i="16" s="1"/>
  <c r="B114" i="16" s="1"/>
  <c r="B115" i="16" s="1"/>
  <c r="B116" i="16" s="1"/>
  <c r="B117" i="16" s="1"/>
  <c r="B118" i="16" s="1"/>
  <c r="B119" i="16" s="1"/>
  <c r="B120" i="16" s="1"/>
  <c r="B121" i="16" s="1"/>
  <c r="B123" i="16" s="1"/>
  <c r="B124" i="16" s="1"/>
  <c r="B125" i="16" s="1"/>
  <c r="B126" i="16" s="1"/>
  <c r="B127" i="16" s="1"/>
  <c r="B129" i="16" s="1"/>
  <c r="B130" i="16" s="1"/>
  <c r="B131" i="16" s="1"/>
  <c r="B132" i="16" s="1"/>
  <c r="B133" i="16" s="1"/>
  <c r="B134" i="16" s="1"/>
  <c r="B135" i="16" s="1"/>
  <c r="B137" i="16" s="1"/>
  <c r="B138" i="16" s="1"/>
  <c r="B139" i="16" s="1"/>
  <c r="B140" i="16" s="1"/>
  <c r="B141" i="16" s="1"/>
  <c r="B142" i="16" s="1"/>
  <c r="B143" i="16" s="1"/>
  <c r="B144" i="16" s="1"/>
  <c r="B145" i="16" s="1"/>
  <c r="B146" i="16" s="1"/>
  <c r="B147" i="16" s="1"/>
  <c r="B148" i="16" s="1"/>
  <c r="B149" i="16" s="1"/>
  <c r="B150" i="16" s="1"/>
  <c r="B151" i="16" s="1"/>
  <c r="B152" i="16" s="1"/>
  <c r="B153" i="16" s="1"/>
  <c r="B154" i="16" s="1"/>
  <c r="B155" i="16" s="1"/>
  <c r="B156" i="16" s="1"/>
  <c r="B157" i="16" s="1"/>
  <c r="B158" i="16" s="1"/>
  <c r="B159" i="16" s="1"/>
  <c r="B160" i="16" s="1"/>
  <c r="B161" i="16" s="1"/>
  <c r="B162" i="16" s="1"/>
  <c r="B163" i="16" s="1"/>
  <c r="B164" i="16" s="1"/>
  <c r="B165" i="16" s="1"/>
  <c r="B166" i="16" s="1"/>
  <c r="B167" i="16" s="1"/>
  <c r="B168" i="16" s="1"/>
  <c r="B169" i="16" s="1"/>
  <c r="B170" i="16" s="1"/>
  <c r="B5" i="19"/>
  <c r="B5" i="34"/>
  <c r="A5" i="9"/>
  <c r="A6" i="9" s="1"/>
  <c r="A7" i="9" s="1"/>
  <c r="A9" i="9" s="1"/>
  <c r="A10" i="9" s="1"/>
  <c r="A11" i="9" s="1"/>
  <c r="A12" i="9" s="1"/>
  <c r="A13" i="9" s="1"/>
  <c r="A14" i="9" s="1"/>
  <c r="A15" i="9" s="1"/>
  <c r="A16" i="9" s="1"/>
  <c r="A18" i="9" s="1"/>
  <c r="A19" i="9" s="1"/>
  <c r="A20" i="9" s="1"/>
  <c r="A21" i="9" s="1"/>
  <c r="A22" i="9" s="1"/>
  <c r="A4" i="34" s="1"/>
  <c r="A5" i="34" s="1"/>
  <c r="A6" i="34" s="1"/>
  <c r="A7" i="34" s="1"/>
  <c r="A8" i="34" s="1"/>
  <c r="A9" i="34" s="1"/>
  <c r="A10" i="34" s="1"/>
  <c r="A11" i="34" s="1"/>
  <c r="A12" i="34" s="1"/>
  <c r="A13" i="34" s="1"/>
  <c r="A14" i="34" s="1"/>
  <c r="A15" i="34" s="1"/>
  <c r="A16" i="34" s="1"/>
  <c r="A17" i="34" s="1"/>
  <c r="A18" i="34" s="1"/>
  <c r="A19" i="34" s="1"/>
  <c r="A21" i="34" s="1"/>
  <c r="A22" i="34" s="1"/>
  <c r="A23" i="34" s="1"/>
  <c r="A24" i="34" s="1"/>
  <c r="A25" i="34" s="1"/>
  <c r="A26" i="34" s="1"/>
  <c r="A27" i="34" s="1"/>
  <c r="A28" i="34" s="1"/>
  <c r="A29" i="34" s="1"/>
  <c r="A30" i="34" s="1"/>
  <c r="A32" i="34" s="1"/>
  <c r="A33" i="34" s="1"/>
  <c r="A34" i="34" s="1"/>
  <c r="A35" i="34" s="1"/>
  <c r="A36" i="34" s="1"/>
  <c r="A37" i="34" s="1"/>
  <c r="A38" i="34" s="1"/>
  <c r="A39" i="34" s="1"/>
  <c r="A40" i="34" s="1"/>
  <c r="A41" i="34" s="1"/>
  <c r="A43" i="34" s="1"/>
  <c r="A44" i="34" s="1"/>
  <c r="A45" i="34" s="1"/>
  <c r="A46" i="34" s="1"/>
  <c r="A47" i="34" s="1"/>
  <c r="A48" i="34" s="1"/>
  <c r="A49" i="34" s="1"/>
  <c r="A50" i="34" s="1"/>
  <c r="A51" i="34" s="1"/>
  <c r="A52" i="34" s="1"/>
  <c r="A53" i="34" s="1"/>
  <c r="A54" i="34" s="1"/>
  <c r="A55" i="34" s="1"/>
  <c r="A56" i="34" s="1"/>
  <c r="A58" i="34" s="1"/>
  <c r="A59" i="34" s="1"/>
  <c r="A60" i="34" s="1"/>
  <c r="A61" i="34" s="1"/>
  <c r="A62" i="34" s="1"/>
  <c r="A63" i="34" s="1"/>
  <c r="A64" i="34" s="1"/>
  <c r="A65" i="34" s="1"/>
  <c r="A66" i="34" s="1"/>
  <c r="A67" i="34" s="1"/>
  <c r="A68" i="34" s="1"/>
  <c r="A69" i="34" s="1"/>
  <c r="A70" i="34" s="1"/>
  <c r="A71" i="34" s="1"/>
  <c r="A72" i="34" s="1"/>
  <c r="A74" i="34" s="1"/>
  <c r="A76" i="34" s="1"/>
  <c r="A77" i="34" s="1"/>
  <c r="A78" i="34" s="1"/>
  <c r="A79" i="34" s="1"/>
  <c r="A80" i="34" s="1"/>
  <c r="A81" i="34" s="1"/>
  <c r="A82" i="34" s="1"/>
  <c r="A83" i="34" s="1"/>
  <c r="A85" i="34" s="1"/>
  <c r="A86" i="34" s="1"/>
  <c r="A87" i="34" s="1"/>
  <c r="A88" i="34" s="1"/>
  <c r="A89" i="34" s="1"/>
  <c r="A90" i="34" s="1"/>
  <c r="A92" i="34" s="1"/>
  <c r="A94" i="34" s="1"/>
  <c r="A95" i="34" s="1"/>
  <c r="A97" i="34" s="1"/>
  <c r="A98" i="34" s="1"/>
  <c r="A99" i="34" s="1"/>
  <c r="A100" i="34" s="1"/>
  <c r="A101" i="34" s="1"/>
  <c r="A103" i="34" s="1"/>
  <c r="A104" i="34" s="1"/>
  <c r="A105" i="34" s="1"/>
  <c r="A106" i="34" s="1"/>
  <c r="A107" i="34" s="1"/>
  <c r="A109" i="34" s="1"/>
  <c r="A110" i="34" s="1"/>
  <c r="A111" i="34" s="1"/>
  <c r="A112" i="34" s="1"/>
  <c r="A113" i="34" s="1"/>
  <c r="A114" i="34" s="1"/>
  <c r="A115" i="34" s="1"/>
  <c r="A116" i="34" s="1"/>
  <c r="A117" i="34" s="1"/>
  <c r="A118" i="34" s="1"/>
  <c r="A119" i="34" s="1"/>
  <c r="A4" i="21" s="1"/>
  <c r="A5" i="21" s="1"/>
  <c r="A6" i="21" s="1"/>
  <c r="A7" i="21" s="1"/>
  <c r="A8" i="21" s="1"/>
  <c r="A9" i="21" s="1"/>
  <c r="A10" i="21" s="1"/>
  <c r="A11" i="21" s="1"/>
  <c r="B5" i="9"/>
  <c r="B6" i="9" s="1"/>
  <c r="B7" i="9" s="1"/>
  <c r="B9" i="9" s="1"/>
  <c r="B10" i="9" s="1"/>
  <c r="B11" i="9" s="1"/>
  <c r="B12" i="9" s="1"/>
  <c r="B13" i="9" s="1"/>
  <c r="B14" i="9" s="1"/>
  <c r="B15" i="9" s="1"/>
  <c r="B16" i="9" s="1"/>
  <c r="B18" i="9" s="1"/>
  <c r="B19" i="9" s="1"/>
  <c r="B20" i="9" s="1"/>
  <c r="B21" i="9" s="1"/>
  <c r="B22" i="9" s="1"/>
  <c r="B5" i="21"/>
  <c r="D18" i="74"/>
  <c r="D34" i="74"/>
  <c r="D8" i="74"/>
  <c r="D3" i="74"/>
  <c r="D23" i="74"/>
  <c r="D32" i="74"/>
  <c r="D24" i="74"/>
  <c r="A12" i="21" l="1"/>
  <c r="A14" i="21" s="1"/>
  <c r="A15" i="21" s="1"/>
  <c r="A16" i="21" s="1"/>
  <c r="A17" i="21" s="1"/>
  <c r="A18" i="21" s="1"/>
  <c r="A19" i="21" s="1"/>
  <c r="A20" i="21" s="1"/>
  <c r="A21" i="21" s="1"/>
  <c r="A23" i="21" s="1"/>
  <c r="A24" i="21" s="1"/>
  <c r="A25" i="21" s="1"/>
  <c r="A26" i="21" s="1"/>
  <c r="A27" i="21" s="1"/>
  <c r="A28" i="21" s="1"/>
  <c r="A29" i="21" s="1"/>
  <c r="A30" i="21" s="1"/>
  <c r="A31" i="21" s="1"/>
  <c r="A32" i="21" s="1"/>
  <c r="A33" i="21" s="1"/>
  <c r="A34" i="21" s="1"/>
  <c r="A35" i="21" s="1"/>
  <c r="A36" i="21" s="1"/>
  <c r="A37" i="21" s="1"/>
  <c r="A38" i="21" s="1"/>
  <c r="A40" i="21" s="1"/>
  <c r="A41" i="21" s="1"/>
  <c r="A42" i="21" s="1"/>
  <c r="A43" i="21" s="1"/>
  <c r="A44" i="21" s="1"/>
  <c r="A46" i="21" s="1"/>
  <c r="A47" i="21" s="1"/>
  <c r="A48" i="21" s="1"/>
  <c r="A49" i="21" s="1"/>
  <c r="A50" i="21" s="1"/>
  <c r="A51" i="21" s="1"/>
  <c r="A52" i="21" s="1"/>
  <c r="A53" i="21" s="1"/>
  <c r="A54" i="21" s="1"/>
  <c r="A55" i="21" s="1"/>
  <c r="A56" i="21" s="1"/>
  <c r="A57" i="21" s="1"/>
  <c r="A58" i="21" s="1"/>
  <c r="A60" i="21" s="1"/>
  <c r="A61" i="21" s="1"/>
  <c r="A62" i="21" s="1"/>
  <c r="A63" i="21" s="1"/>
  <c r="A64" i="21" s="1"/>
  <c r="A65" i="21" s="1"/>
  <c r="A66" i="21" s="1"/>
  <c r="A67" i="21" s="1"/>
  <c r="A69" i="21" s="1"/>
  <c r="A71" i="21" s="1"/>
  <c r="A72" i="21" s="1"/>
  <c r="A73" i="21" s="1"/>
  <c r="A4" i="19" s="1"/>
  <c r="A5" i="19" s="1"/>
  <c r="A6" i="19" s="1"/>
  <c r="A7" i="19" s="1"/>
  <c r="A8" i="19" s="1"/>
  <c r="A10" i="19" s="1"/>
  <c r="A11" i="19" s="1"/>
  <c r="A13" i="19" s="1"/>
  <c r="A14" i="19" s="1"/>
  <c r="A15" i="19" s="1"/>
  <c r="A16" i="19" s="1"/>
  <c r="A17" i="19" s="1"/>
  <c r="A18" i="19" s="1"/>
  <c r="A19" i="19" s="1"/>
  <c r="B6" i="52"/>
  <c r="B6" i="59"/>
  <c r="B8" i="65"/>
  <c r="B5" i="10"/>
  <c r="B6" i="34"/>
  <c r="B6" i="61"/>
  <c r="B6" i="53"/>
  <c r="B10" i="71"/>
  <c r="B6" i="26"/>
  <c r="B6" i="58"/>
  <c r="B6" i="19"/>
  <c r="B7" i="32"/>
  <c r="B5" i="15"/>
  <c r="B5" i="11"/>
  <c r="B10" i="73"/>
  <c r="B5" i="22"/>
  <c r="B6" i="54"/>
  <c r="B9" i="72"/>
  <c r="B6" i="28"/>
  <c r="B7" i="62"/>
  <c r="B6" i="21"/>
  <c r="B5" i="27"/>
  <c r="B7" i="63"/>
  <c r="B39" i="60"/>
  <c r="A20" i="19" l="1"/>
  <c r="A21" i="19" s="1"/>
  <c r="A22" i="19" s="1"/>
  <c r="A23" i="19" s="1"/>
  <c r="A25" i="19" s="1"/>
  <c r="B7" i="21"/>
  <c r="B7" i="26"/>
  <c r="B8" i="32"/>
  <c r="B7" i="58"/>
  <c r="B7" i="53"/>
  <c r="B8" i="62"/>
  <c r="B11" i="71"/>
  <c r="B6" i="27"/>
  <c r="B7" i="28"/>
  <c r="B7" i="19"/>
  <c r="B10" i="72"/>
  <c r="B7" i="54"/>
  <c r="B6" i="22"/>
  <c r="B7" i="61"/>
  <c r="B7" i="34"/>
  <c r="B6" i="10"/>
  <c r="B12" i="73"/>
  <c r="B9" i="65"/>
  <c r="B6" i="11"/>
  <c r="B7" i="59"/>
  <c r="B8" i="63"/>
  <c r="B6" i="15"/>
  <c r="B7" i="52"/>
  <c r="B40" i="60"/>
  <c r="D17" i="74"/>
  <c r="D30" i="74"/>
  <c r="A26" i="19" l="1"/>
  <c r="A27" i="19" s="1"/>
  <c r="A28" i="19" s="1"/>
  <c r="A29" i="19" s="1"/>
  <c r="A30" i="19" s="1"/>
  <c r="A31" i="19" s="1"/>
  <c r="A32" i="19" s="1"/>
  <c r="A33" i="19" s="1"/>
  <c r="A34" i="19" s="1"/>
  <c r="B7" i="11"/>
  <c r="B8" i="19"/>
  <c r="B9" i="62"/>
  <c r="B7" i="15"/>
  <c r="B10" i="65"/>
  <c r="B7" i="10"/>
  <c r="B9" i="32"/>
  <c r="B8" i="59"/>
  <c r="B7" i="27"/>
  <c r="B12" i="71"/>
  <c r="B13" i="73"/>
  <c r="B8" i="53"/>
  <c r="B8" i="58"/>
  <c r="B8" i="34"/>
  <c r="B9" i="61"/>
  <c r="B8" i="26"/>
  <c r="B7" i="22"/>
  <c r="B8" i="21"/>
  <c r="B8" i="54"/>
  <c r="B8" i="52"/>
  <c r="B13" i="72"/>
  <c r="B41" i="60"/>
  <c r="D19" i="74"/>
  <c r="A35" i="19" l="1"/>
  <c r="A37" i="19" s="1"/>
  <c r="A38" i="19" s="1"/>
  <c r="A39" i="19" s="1"/>
  <c r="A40" i="19" s="1"/>
  <c r="A41" i="19" s="1"/>
  <c r="A42" i="19" s="1"/>
  <c r="A43" i="19" s="1"/>
  <c r="A44" i="19" s="1"/>
  <c r="A45" i="19" s="1"/>
  <c r="A47" i="19" s="1"/>
  <c r="A48" i="19" s="1"/>
  <c r="A49" i="19" s="1"/>
  <c r="A50" i="19" s="1"/>
  <c r="A51" i="19" s="1"/>
  <c r="A52" i="19" s="1"/>
  <c r="A53" i="19" s="1"/>
  <c r="A54" i="19" s="1"/>
  <c r="A55" i="19" s="1"/>
  <c r="A57" i="19" s="1"/>
  <c r="A58" i="19" s="1"/>
  <c r="A59" i="19" s="1"/>
  <c r="A60" i="19" s="1"/>
  <c r="A61" i="19" s="1"/>
  <c r="A62" i="19" s="1"/>
  <c r="A63" i="19" s="1"/>
  <c r="A64" i="19" s="1"/>
  <c r="A65" i="19" s="1"/>
  <c r="A66" i="19" s="1"/>
  <c r="A67" i="19" s="1"/>
  <c r="A68" i="19" s="1"/>
  <c r="A69" i="19" s="1"/>
  <c r="A70" i="19" s="1"/>
  <c r="A71" i="19" s="1"/>
  <c r="A72" i="19" s="1"/>
  <c r="A73" i="19" s="1"/>
  <c r="A74" i="19" s="1"/>
  <c r="A75" i="19" s="1"/>
  <c r="A76" i="19" s="1"/>
  <c r="A77" i="19" s="1"/>
  <c r="A78" i="19" s="1"/>
  <c r="A79" i="19" s="1"/>
  <c r="A80" i="19" s="1"/>
  <c r="A81" i="19" s="1"/>
  <c r="A82" i="19" s="1"/>
  <c r="A83" i="19" s="1"/>
  <c r="A84" i="19" s="1"/>
  <c r="A85" i="19" s="1"/>
  <c r="A86" i="19" s="1"/>
  <c r="A87" i="19" s="1"/>
  <c r="A88" i="19" s="1"/>
  <c r="A89" i="19" s="1"/>
  <c r="A90" i="19" s="1"/>
  <c r="A92" i="19" s="1"/>
  <c r="A93" i="19" s="1"/>
  <c r="A94" i="19" s="1"/>
  <c r="A95" i="19" s="1"/>
  <c r="A96" i="19" s="1"/>
  <c r="A97" i="19" s="1"/>
  <c r="A98" i="19" s="1"/>
  <c r="A99" i="19" s="1"/>
  <c r="A100" i="19" s="1"/>
  <c r="A101" i="19" s="1"/>
  <c r="A102" i="19" s="1"/>
  <c r="A103" i="19" s="1"/>
  <c r="A104" i="19" s="1"/>
  <c r="A105" i="19" s="1"/>
  <c r="A106" i="19" s="1"/>
  <c r="A107" i="19" s="1"/>
  <c r="A108" i="19" s="1"/>
  <c r="A109" i="19" s="1"/>
  <c r="A111" i="19" s="1"/>
  <c r="A112" i="19" s="1"/>
  <c r="A113" i="19" s="1"/>
  <c r="A4" i="52" s="1"/>
  <c r="A5" i="52" s="1"/>
  <c r="A6" i="52" s="1"/>
  <c r="A7" i="52" s="1"/>
  <c r="A8" i="52" s="1"/>
  <c r="A9" i="52" s="1"/>
  <c r="A10" i="52" s="1"/>
  <c r="A11" i="52" s="1"/>
  <c r="A12" i="52" s="1"/>
  <c r="A13" i="52" s="1"/>
  <c r="A14" i="52" s="1"/>
  <c r="A15" i="52" s="1"/>
  <c r="A16" i="52" s="1"/>
  <c r="A17" i="52" s="1"/>
  <c r="A18" i="52" s="1"/>
  <c r="A19" i="52" s="1"/>
  <c r="A20" i="52" s="1"/>
  <c r="A21" i="52" s="1"/>
  <c r="A22" i="52" s="1"/>
  <c r="A23" i="52" s="1"/>
  <c r="A24" i="52" s="1"/>
  <c r="A25" i="52" s="1"/>
  <c r="A26" i="52" s="1"/>
  <c r="A27" i="52" s="1"/>
  <c r="A28" i="52" s="1"/>
  <c r="A29" i="52" s="1"/>
  <c r="A30" i="52" s="1"/>
  <c r="A31" i="52" s="1"/>
  <c r="A32" i="52" s="1"/>
  <c r="A33" i="52" s="1"/>
  <c r="A34" i="52" s="1"/>
  <c r="A35" i="52" s="1"/>
  <c r="A36" i="52" s="1"/>
  <c r="A37" i="52" s="1"/>
  <c r="A38" i="52" s="1"/>
  <c r="A40" i="52" s="1"/>
  <c r="A41" i="52" s="1"/>
  <c r="A42" i="52" s="1"/>
  <c r="A44" i="52" s="1"/>
  <c r="A45" i="52" s="1"/>
  <c r="A46" i="52" s="1"/>
  <c r="A48" i="52" s="1"/>
  <c r="A49" i="52" s="1"/>
  <c r="A50" i="52" s="1"/>
  <c r="A51" i="52" s="1"/>
  <c r="A52" i="52" s="1"/>
  <c r="A53" i="52" s="1"/>
  <c r="A54" i="52" s="1"/>
  <c r="A55" i="52" s="1"/>
  <c r="A56" i="52" s="1"/>
  <c r="A57" i="52" s="1"/>
  <c r="A58" i="52" s="1"/>
  <c r="A59" i="52" s="1"/>
  <c r="A60" i="52" s="1"/>
  <c r="A61" i="52" s="1"/>
  <c r="A62" i="52" s="1"/>
  <c r="A63" i="52" s="1"/>
  <c r="A64" i="52" s="1"/>
  <c r="A65" i="52" s="1"/>
  <c r="A67" i="52" s="1"/>
  <c r="A68" i="52" s="1"/>
  <c r="A69" i="52" s="1"/>
  <c r="A70" i="52" s="1"/>
  <c r="A71" i="52" s="1"/>
  <c r="A72" i="52" s="1"/>
  <c r="A73" i="52" s="1"/>
  <c r="A74" i="52" s="1"/>
  <c r="A75" i="52" s="1"/>
  <c r="A77" i="52" s="1"/>
  <c r="A78" i="52" s="1"/>
  <c r="A79" i="52" s="1"/>
  <c r="A4" i="16" s="1"/>
  <c r="A5" i="16" s="1"/>
  <c r="A6" i="16" s="1"/>
  <c r="A7" i="16" s="1"/>
  <c r="A9" i="16" s="1"/>
  <c r="A10" i="16" s="1"/>
  <c r="A11" i="16" s="1"/>
  <c r="A12" i="16" s="1"/>
  <c r="A13" i="16" s="1"/>
  <c r="A14" i="16" s="1"/>
  <c r="A15"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5" i="16" s="1"/>
  <c r="A56" i="16" s="1"/>
  <c r="A57" i="16" s="1"/>
  <c r="A58" i="16" s="1"/>
  <c r="A59" i="16" s="1"/>
  <c r="A60" i="16" s="1"/>
  <c r="A61" i="16" s="1"/>
  <c r="A62" i="16" s="1"/>
  <c r="A63" i="16" s="1"/>
  <c r="A64" i="16" s="1"/>
  <c r="A65" i="16" s="1"/>
  <c r="A66" i="16" s="1"/>
  <c r="A67" i="16" s="1"/>
  <c r="A68" i="16" s="1"/>
  <c r="A69" i="16" s="1"/>
  <c r="A70" i="16" s="1"/>
  <c r="A71"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5" i="16" s="1"/>
  <c r="A106" i="16" s="1"/>
  <c r="A107" i="16" s="1"/>
  <c r="A108" i="16" s="1"/>
  <c r="A109" i="16" s="1"/>
  <c r="A110" i="16" s="1"/>
  <c r="A111" i="16" s="1"/>
  <c r="A112" i="16" s="1"/>
  <c r="A114" i="16" s="1"/>
  <c r="A115" i="16" s="1"/>
  <c r="A116" i="16" s="1"/>
  <c r="A117" i="16" s="1"/>
  <c r="A118" i="16" s="1"/>
  <c r="A119" i="16" s="1"/>
  <c r="A120" i="16" s="1"/>
  <c r="A121" i="16" s="1"/>
  <c r="A123" i="16" s="1"/>
  <c r="A124" i="16" s="1"/>
  <c r="A125" i="16" s="1"/>
  <c r="A126" i="16" s="1"/>
  <c r="A127" i="16" s="1"/>
  <c r="A129" i="16" s="1"/>
  <c r="A130" i="16" s="1"/>
  <c r="A131" i="16" s="1"/>
  <c r="A132" i="16" s="1"/>
  <c r="A133" i="16" s="1"/>
  <c r="A134" i="16" s="1"/>
  <c r="A135" i="16" s="1"/>
  <c r="A137" i="16" s="1"/>
  <c r="A138" i="16" s="1"/>
  <c r="A139" i="16" s="1"/>
  <c r="A140" i="16" s="1"/>
  <c r="A141" i="16" s="1"/>
  <c r="A142" i="16" s="1"/>
  <c r="A143" i="16" s="1"/>
  <c r="A144" i="16" s="1"/>
  <c r="A145" i="16" s="1"/>
  <c r="A146" i="16" s="1"/>
  <c r="A147" i="16" s="1"/>
  <c r="A148" i="16" s="1"/>
  <c r="A149" i="16" s="1"/>
  <c r="A150" i="16" s="1"/>
  <c r="A151" i="16" s="1"/>
  <c r="A152" i="16" s="1"/>
  <c r="A153" i="16" s="1"/>
  <c r="A154" i="16" s="1"/>
  <c r="A155" i="16" s="1"/>
  <c r="A156" i="16" s="1"/>
  <c r="A157" i="16" s="1"/>
  <c r="A158" i="16" s="1"/>
  <c r="A159" i="16" s="1"/>
  <c r="A160" i="16" s="1"/>
  <c r="A161" i="16" s="1"/>
  <c r="A162" i="16" s="1"/>
  <c r="A163" i="16" s="1"/>
  <c r="A164" i="16" s="1"/>
  <c r="A165" i="16" s="1"/>
  <c r="A166" i="16" s="1"/>
  <c r="A167" i="16" s="1"/>
  <c r="A168" i="16" s="1"/>
  <c r="A169" i="16" s="1"/>
  <c r="A170" i="16" s="1"/>
  <c r="A4" i="53" s="1"/>
  <c r="A5" i="53" s="1"/>
  <c r="A6" i="53" s="1"/>
  <c r="A7" i="53" s="1"/>
  <c r="A8" i="53" s="1"/>
  <c r="A9" i="53" s="1"/>
  <c r="A10" i="53" s="1"/>
  <c r="A12" i="53" s="1"/>
  <c r="A14" i="53" s="1"/>
  <c r="A15" i="53" s="1"/>
  <c r="A16" i="53" s="1"/>
  <c r="A17" i="53" s="1"/>
  <c r="A19" i="53" s="1"/>
  <c r="A20" i="53" s="1"/>
  <c r="A21" i="53" s="1"/>
  <c r="A22" i="53" s="1"/>
  <c r="A23" i="53" s="1"/>
  <c r="A24" i="53" s="1"/>
  <c r="A25" i="53" s="1"/>
  <c r="A26" i="53" s="1"/>
  <c r="A27" i="53" s="1"/>
  <c r="A28" i="53" s="1"/>
  <c r="A29" i="53" s="1"/>
  <c r="A30" i="53" s="1"/>
  <c r="A31" i="53" s="1"/>
  <c r="A32" i="53" s="1"/>
  <c r="A34" i="53" s="1"/>
  <c r="A35" i="53" s="1"/>
  <c r="A36" i="53" s="1"/>
  <c r="A37" i="53" s="1"/>
  <c r="A38" i="53" s="1"/>
  <c r="A40" i="53" s="1"/>
  <c r="A41" i="53" s="1"/>
  <c r="A42" i="53" s="1"/>
  <c r="A43" i="53" s="1"/>
  <c r="A44" i="53" s="1"/>
  <c r="A45" i="53" s="1"/>
  <c r="A46" i="53" s="1"/>
  <c r="A48" i="53" s="1"/>
  <c r="A49" i="53" s="1"/>
  <c r="A50" i="53" s="1"/>
  <c r="A51" i="53" s="1"/>
  <c r="A52" i="53" s="1"/>
  <c r="A53" i="53" s="1"/>
  <c r="A54" i="53" s="1"/>
  <c r="A55" i="53" s="1"/>
  <c r="A56" i="53" s="1"/>
  <c r="A57" i="53" s="1"/>
  <c r="A58" i="53" s="1"/>
  <c r="A59" i="53" s="1"/>
  <c r="A60" i="53" s="1"/>
  <c r="A3" i="10" s="1"/>
  <c r="A4" i="10" s="1"/>
  <c r="A5" i="10" s="1"/>
  <c r="A6" i="10" s="1"/>
  <c r="A7" i="10" s="1"/>
  <c r="A8" i="10" s="1"/>
  <c r="A9" i="10" s="1"/>
  <c r="A10" i="10" s="1"/>
  <c r="A11" i="10" s="1"/>
  <c r="A12" i="10" s="1"/>
  <c r="A13" i="10" s="1"/>
  <c r="A14" i="10" s="1"/>
  <c r="A15" i="10" s="1"/>
  <c r="A16" i="10" s="1"/>
  <c r="A17" i="10" s="1"/>
  <c r="A18" i="10" s="1"/>
  <c r="A19" i="10" s="1"/>
  <c r="A20" i="10" s="1"/>
  <c r="A21" i="10" s="1"/>
  <c r="A22" i="10" s="1"/>
  <c r="A23" i="10" s="1"/>
  <c r="A24" i="10" s="1"/>
  <c r="A3" i="15" s="1"/>
  <c r="A4" i="15" s="1"/>
  <c r="A5" i="15" s="1"/>
  <c r="A6" i="15" s="1"/>
  <c r="A7" i="15" s="1"/>
  <c r="A8" i="15" s="1"/>
  <c r="A9" i="15" s="1"/>
  <c r="A10" i="15" s="1"/>
  <c r="A11" i="15" s="1"/>
  <c r="A12" i="15" s="1"/>
  <c r="A13" i="15" s="1"/>
  <c r="A14" i="15" s="1"/>
  <c r="A15" i="15" s="1"/>
  <c r="A16" i="15" s="1"/>
  <c r="A17" i="15" s="1"/>
  <c r="A18" i="15" s="1"/>
  <c r="A19" i="15" s="1"/>
  <c r="A20" i="15" s="1"/>
  <c r="A3" i="11" s="1"/>
  <c r="A4" i="11" s="1"/>
  <c r="A5" i="11" s="1"/>
  <c r="A6" i="11" s="1"/>
  <c r="A7" i="11" s="1"/>
  <c r="A8" i="11" s="1"/>
  <c r="A9" i="11" s="1"/>
  <c r="A10" i="11" s="1"/>
  <c r="A11" i="11" s="1"/>
  <c r="A12" i="11" s="1"/>
  <c r="A13" i="11" s="1"/>
  <c r="A14" i="11" s="1"/>
  <c r="A15" i="11" s="1"/>
  <c r="A16" i="11" s="1"/>
  <c r="A17" i="11" s="1"/>
  <c r="A18" i="11" s="1"/>
  <c r="A19" i="11" s="1"/>
  <c r="A4" i="54" s="1"/>
  <c r="A5" i="54" s="1"/>
  <c r="A6" i="54" s="1"/>
  <c r="A7" i="54" s="1"/>
  <c r="A8" i="54" s="1"/>
  <c r="A9" i="54" s="1"/>
  <c r="A11" i="54" s="1"/>
  <c r="A12" i="54" s="1"/>
  <c r="A13" i="54" s="1"/>
  <c r="A14" i="54" s="1"/>
  <c r="A15" i="54" s="1"/>
  <c r="A16" i="54" s="1"/>
  <c r="A17" i="54" s="1"/>
  <c r="A18" i="54" s="1"/>
  <c r="A20" i="54" s="1"/>
  <c r="A21" i="54" s="1"/>
  <c r="A22" i="54" s="1"/>
  <c r="A23" i="54" s="1"/>
  <c r="A24" i="54" s="1"/>
  <c r="A25" i="54" s="1"/>
  <c r="A26" i="54" s="1"/>
  <c r="A27" i="54" s="1"/>
  <c r="A28" i="54" s="1"/>
  <c r="A29" i="54" s="1"/>
  <c r="A30" i="54" s="1"/>
  <c r="A32" i="54" s="1"/>
  <c r="A33" i="54" s="1"/>
  <c r="A34" i="54" s="1"/>
  <c r="A35" i="54" s="1"/>
  <c r="A36" i="54" s="1"/>
  <c r="A38" i="54" s="1"/>
  <c r="A39" i="54" s="1"/>
  <c r="A41" i="54" s="1"/>
  <c r="A42" i="54" s="1"/>
  <c r="A43" i="54" s="1"/>
  <c r="A44" i="54" s="1"/>
  <c r="A45" i="54" s="1"/>
  <c r="A46" i="54" s="1"/>
  <c r="A47" i="54" s="1"/>
  <c r="A48" i="54" s="1"/>
  <c r="A50" i="54" s="1"/>
  <c r="A51" i="54" s="1"/>
  <c r="A52" i="54" s="1"/>
  <c r="A53" i="54" s="1"/>
  <c r="A54" i="54" s="1"/>
  <c r="A55" i="54" s="1"/>
  <c r="A56" i="54" s="1"/>
  <c r="A57" i="54" s="1"/>
  <c r="A59" i="54" s="1"/>
  <c r="A60" i="54" s="1"/>
  <c r="A62" i="54" s="1"/>
  <c r="A63" i="54" s="1"/>
  <c r="A64" i="54" s="1"/>
  <c r="A65" i="54" s="1"/>
  <c r="A66" i="54" s="1"/>
  <c r="A67" i="54" s="1"/>
  <c r="A68" i="54" s="1"/>
  <c r="A70" i="54" s="1"/>
  <c r="A71" i="54" s="1"/>
  <c r="A72" i="54" s="1"/>
  <c r="A73" i="54" s="1"/>
  <c r="A74" i="54" s="1"/>
  <c r="A76" i="54" s="1"/>
  <c r="A77" i="54" s="1"/>
  <c r="A78" i="54" s="1"/>
  <c r="A79" i="54" s="1"/>
  <c r="A80" i="54" s="1"/>
  <c r="A81" i="54" s="1"/>
  <c r="A82" i="54" s="1"/>
  <c r="A83" i="54" s="1"/>
  <c r="A84" i="54" s="1"/>
  <c r="A85" i="54" s="1"/>
  <c r="A86" i="54" s="1"/>
  <c r="A87" i="54" s="1"/>
  <c r="A88" i="54" s="1"/>
  <c r="A89" i="54" s="1"/>
  <c r="A3" i="27" s="1"/>
  <c r="A4" i="27" s="1"/>
  <c r="A5" i="27" s="1"/>
  <c r="A6" i="27" s="1"/>
  <c r="A7" i="27" s="1"/>
  <c r="A8" i="27" s="1"/>
  <c r="A9" i="27" s="1"/>
  <c r="A10" i="27" s="1"/>
  <c r="A11" i="27" s="1"/>
  <c r="A12" i="27" s="1"/>
  <c r="A4" i="26" s="1"/>
  <c r="A5" i="26" s="1"/>
  <c r="A6" i="26" s="1"/>
  <c r="A7" i="26" s="1"/>
  <c r="A8" i="26" s="1"/>
  <c r="A9" i="26" s="1"/>
  <c r="A10" i="26" s="1"/>
  <c r="A11" i="26" s="1"/>
  <c r="A12" i="26" s="1"/>
  <c r="A14" i="26" s="1"/>
  <c r="A15" i="26" s="1"/>
  <c r="A16" i="26" s="1"/>
  <c r="A17" i="26" s="1"/>
  <c r="A18" i="26" s="1"/>
  <c r="A19" i="26" s="1"/>
  <c r="A20" i="26" s="1"/>
  <c r="A21" i="26" s="1"/>
  <c r="A22" i="26" s="1"/>
  <c r="A23" i="26" s="1"/>
  <c r="A24" i="26" s="1"/>
  <c r="A25" i="26" s="1"/>
  <c r="A26" i="26" s="1"/>
  <c r="A27" i="26" s="1"/>
  <c r="A28" i="26" s="1"/>
  <c r="A29" i="26" s="1"/>
  <c r="A30" i="26" s="1"/>
  <c r="A31" i="26" s="1"/>
  <c r="A32" i="26" s="1"/>
  <c r="A33" i="26" s="1"/>
  <c r="A3" i="22" s="1"/>
  <c r="A4" i="22" s="1"/>
  <c r="A5" i="22" s="1"/>
  <c r="A6" i="22" s="1"/>
  <c r="A7" i="22" s="1"/>
  <c r="A8" i="22" s="1"/>
  <c r="A9" i="22" s="1"/>
  <c r="A10" i="22" s="1"/>
  <c r="A11" i="22" s="1"/>
  <c r="A4" i="28" s="1"/>
  <c r="A5" i="28" s="1"/>
  <c r="A6" i="28" s="1"/>
  <c r="A7" i="28" s="1"/>
  <c r="A8" i="28" s="1"/>
  <c r="A10" i="28" s="1"/>
  <c r="A11" i="28" s="1"/>
  <c r="A12" i="28" s="1"/>
  <c r="A13" i="28" s="1"/>
  <c r="A14" i="28" s="1"/>
  <c r="A15" i="28" s="1"/>
  <c r="A16" i="28" s="1"/>
  <c r="A17" i="28" s="1"/>
  <c r="A18" i="28" s="1"/>
  <c r="A19" i="28" s="1"/>
  <c r="A20" i="28" s="1"/>
  <c r="A21" i="28" s="1"/>
  <c r="A22" i="28" s="1"/>
  <c r="A24" i="28" s="1"/>
  <c r="A25" i="28" s="1"/>
  <c r="A26" i="28" s="1"/>
  <c r="A27" i="28" s="1"/>
  <c r="A28" i="28" s="1"/>
  <c r="A29" i="28" s="1"/>
  <c r="A30" i="28" s="1"/>
  <c r="A31" i="28" s="1"/>
  <c r="A32" i="28" s="1"/>
  <c r="A33" i="28" s="1"/>
  <c r="A35" i="28" s="1"/>
  <c r="A36" i="28" s="1"/>
  <c r="A37" i="28" s="1"/>
  <c r="A4" i="29" s="1"/>
  <c r="A5" i="29" s="1"/>
  <c r="A7" i="29" s="1"/>
  <c r="A8" i="29" s="1"/>
  <c r="A9" i="29" s="1"/>
  <c r="A10" i="29" s="1"/>
  <c r="A11" i="29" s="1"/>
  <c r="A12" i="29" s="1"/>
  <c r="A13" i="29" s="1"/>
  <c r="A15" i="29" s="1"/>
  <c r="A16" i="29" s="1"/>
  <c r="A17" i="29" s="1"/>
  <c r="A18" i="29" s="1"/>
  <c r="A19" i="29" s="1"/>
  <c r="A20" i="29" s="1"/>
  <c r="A21" i="29" s="1"/>
  <c r="A22" i="29" s="1"/>
  <c r="A23" i="29" s="1"/>
  <c r="A24" i="29" s="1"/>
  <c r="A25" i="29" s="1"/>
  <c r="A4" i="60" s="1"/>
  <c r="A7" i="60" s="1"/>
  <c r="A8" i="60" s="1"/>
  <c r="A9" i="60" s="1"/>
  <c r="A10" i="60" s="1"/>
  <c r="A11" i="60" s="1"/>
  <c r="A12" i="60" s="1"/>
  <c r="A13" i="60" s="1"/>
  <c r="A14" i="60" s="1"/>
  <c r="A15" i="60" s="1"/>
  <c r="A16" i="60" s="1"/>
  <c r="A17" i="60" s="1"/>
  <c r="A18" i="60" s="1"/>
  <c r="A21" i="60" s="1"/>
  <c r="A22" i="60" s="1"/>
  <c r="A23" i="60" s="1"/>
  <c r="A24" i="60" s="1"/>
  <c r="A25" i="60" s="1"/>
  <c r="A26" i="60" s="1"/>
  <c r="A29" i="60" s="1"/>
  <c r="A30" i="60" s="1"/>
  <c r="A31" i="60" s="1"/>
  <c r="A32" i="60" s="1"/>
  <c r="A33" i="60" s="1"/>
  <c r="A34" i="60" s="1"/>
  <c r="A37" i="60" s="1"/>
  <c r="A38" i="60" s="1"/>
  <c r="A39" i="60" s="1"/>
  <c r="A40" i="60" s="1"/>
  <c r="A41" i="60" s="1"/>
  <c r="A44" i="60" s="1"/>
  <c r="A45" i="60" s="1"/>
  <c r="A46" i="60" s="1"/>
  <c r="A47" i="60" s="1"/>
  <c r="A48" i="60" s="1"/>
  <c r="A49" i="60" s="1"/>
  <c r="A50" i="60" s="1"/>
  <c r="A51" i="60" s="1"/>
  <c r="A52" i="60" s="1"/>
  <c r="A53" i="60" s="1"/>
  <c r="A54" i="60" s="1"/>
  <c r="A57" i="60" s="1"/>
  <c r="A58" i="60" s="1"/>
  <c r="A59" i="60" s="1"/>
  <c r="A60" i="60" s="1"/>
  <c r="A61" i="60" s="1"/>
  <c r="A62" i="60" s="1"/>
  <c r="A63" i="60" s="1"/>
  <c r="A64" i="60" s="1"/>
  <c r="A65" i="60" s="1"/>
  <c r="A66" i="60" s="1"/>
  <c r="A67" i="60" s="1"/>
  <c r="A70" i="60" s="1"/>
  <c r="A73" i="60" s="1"/>
  <c r="A74" i="60" s="1"/>
  <c r="A75" i="60" s="1"/>
  <c r="A4" i="32" s="1"/>
  <c r="A5" i="32" s="1"/>
  <c r="A7" i="32" s="1"/>
  <c r="A8" i="32" s="1"/>
  <c r="A9" i="32" s="1"/>
  <c r="A10" i="32" s="1"/>
  <c r="A11" i="32" s="1"/>
  <c r="A12" i="32" s="1"/>
  <c r="A13" i="32" s="1"/>
  <c r="A14" i="32" s="1"/>
  <c r="A15" i="32" s="1"/>
  <c r="A16" i="32" s="1"/>
  <c r="A17" i="32" s="1"/>
  <c r="A18" i="32" s="1"/>
  <c r="A19" i="32" s="1"/>
  <c r="A20" i="32" s="1"/>
  <c r="A21" i="32" s="1"/>
  <c r="A22" i="32" s="1"/>
  <c r="A23" i="32" s="1"/>
  <c r="A24" i="32" s="1"/>
  <c r="A25" i="32" s="1"/>
  <c r="A26" i="32" s="1"/>
  <c r="A27" i="32" s="1"/>
  <c r="A28" i="32" s="1"/>
  <c r="A29" i="32" s="1"/>
  <c r="A30" i="32" s="1"/>
  <c r="A31" i="32" s="1"/>
  <c r="A32" i="32" s="1"/>
  <c r="A33" i="32" s="1"/>
  <c r="A34" i="32" s="1"/>
  <c r="A36" i="32" s="1"/>
  <c r="A37" i="32" s="1"/>
  <c r="A38" i="32" s="1"/>
  <c r="A39" i="32" s="1"/>
  <c r="A40" i="32" s="1"/>
  <c r="A42" i="32" s="1"/>
  <c r="A43" i="32" s="1"/>
  <c r="A44" i="32" s="1"/>
  <c r="A45" i="32" s="1"/>
  <c r="A46" i="32" s="1"/>
  <c r="A47" i="32" s="1"/>
  <c r="A48" i="32" s="1"/>
  <c r="A49" i="32" s="1"/>
  <c r="A50" i="32" s="1"/>
  <c r="A51" i="32" s="1"/>
  <c r="A52" i="32" s="1"/>
  <c r="A53" i="32" s="1"/>
  <c r="A54" i="32" s="1"/>
  <c r="A55" i="32" s="1"/>
  <c r="A56" i="32" s="1"/>
  <c r="A57" i="32" s="1"/>
  <c r="A4" i="58" s="1"/>
  <c r="A5" i="58" s="1"/>
  <c r="A6" i="58" s="1"/>
  <c r="A7" i="58" s="1"/>
  <c r="A8" i="58" s="1"/>
  <c r="A9" i="58" s="1"/>
  <c r="A10" i="58" s="1"/>
  <c r="A11" i="58" s="1"/>
  <c r="A12" i="58" s="1"/>
  <c r="A13" i="58" s="1"/>
  <c r="A14" i="58" s="1"/>
  <c r="A15" i="58" s="1"/>
  <c r="A16" i="58" s="1"/>
  <c r="A17" i="58" s="1"/>
  <c r="A18" i="58" s="1"/>
  <c r="A19" i="58" s="1"/>
  <c r="A20" i="58" s="1"/>
  <c r="A21" i="58" s="1"/>
  <c r="A22" i="58" s="1"/>
  <c r="A23" i="58" s="1"/>
  <c r="A24" i="58" s="1"/>
  <c r="A25" i="58" s="1"/>
  <c r="A26" i="58" s="1"/>
  <c r="A27" i="58" s="1"/>
  <c r="A28" i="58" s="1"/>
  <c r="A29" i="58" s="1"/>
  <c r="A30" i="58" s="1"/>
  <c r="A31" i="58" s="1"/>
  <c r="A32" i="58" s="1"/>
  <c r="A33" i="58" s="1"/>
  <c r="A34" i="58" s="1"/>
  <c r="A35" i="58" s="1"/>
  <c r="A36" i="58" s="1"/>
  <c r="A37" i="58" s="1"/>
  <c r="A39" i="58" s="1"/>
  <c r="A40" i="58" s="1"/>
  <c r="A41" i="58" s="1"/>
  <c r="A43" i="58" s="1"/>
  <c r="A44" i="58" s="1"/>
  <c r="A45" i="58" s="1"/>
  <c r="A46" i="58" s="1"/>
  <c r="A48" i="58" s="1"/>
  <c r="A49" i="58" s="1"/>
  <c r="A50" i="58" s="1"/>
  <c r="A51" i="58" s="1"/>
  <c r="A52" i="58" s="1"/>
  <c r="A53" i="58" s="1"/>
  <c r="A54" i="58" s="1"/>
  <c r="A55" i="58" s="1"/>
  <c r="A56" i="58" s="1"/>
  <c r="A58" i="58" s="1"/>
  <c r="A59" i="58" s="1"/>
  <c r="A60" i="58" s="1"/>
  <c r="A61" i="58" s="1"/>
  <c r="A62" i="58" s="1"/>
  <c r="A63" i="58" s="1"/>
  <c r="A64" i="58" s="1"/>
  <c r="A65" i="58" s="1"/>
  <c r="A66" i="58" s="1"/>
  <c r="A67" i="58" s="1"/>
  <c r="A68" i="58" s="1"/>
  <c r="A69" i="58" s="1"/>
  <c r="A70" i="58" s="1"/>
  <c r="A71" i="58" s="1"/>
  <c r="A72" i="58" s="1"/>
  <c r="A73" i="58" s="1"/>
  <c r="A75" i="58" s="1"/>
  <c r="A76" i="58" s="1"/>
  <c r="A77" i="58" s="1"/>
  <c r="A78" i="58" s="1"/>
  <c r="A79" i="58" s="1"/>
  <c r="A80" i="58" s="1"/>
  <c r="A81" i="58" s="1"/>
  <c r="A82" i="58" s="1"/>
  <c r="A83" i="58" s="1"/>
  <c r="A84" i="58" s="1"/>
  <c r="A85" i="58" s="1"/>
  <c r="A86" i="58" s="1"/>
  <c r="A87" i="58" s="1"/>
  <c r="A88" i="58" s="1"/>
  <c r="A89" i="58" s="1"/>
  <c r="A90" i="58" s="1"/>
  <c r="A91" i="58" s="1"/>
  <c r="A92" i="58" s="1"/>
  <c r="A93" i="58" s="1"/>
  <c r="A94" i="58" s="1"/>
  <c r="A96" i="58" s="1"/>
  <c r="A97" i="58" s="1"/>
  <c r="A98" i="58" s="1"/>
  <c r="A99" i="58" s="1"/>
  <c r="A100" i="58" s="1"/>
  <c r="A101" i="58" s="1"/>
  <c r="A102" i="58" s="1"/>
  <c r="A103" i="58" s="1"/>
  <c r="A104" i="58" s="1"/>
  <c r="A105" i="58" s="1"/>
  <c r="A106" i="58" s="1"/>
  <c r="A107" i="58" s="1"/>
  <c r="A108" i="58" s="1"/>
  <c r="A109" i="58" s="1"/>
  <c r="A111" i="58" s="1"/>
  <c r="A113" i="58" s="1"/>
  <c r="A114" i="58" s="1"/>
  <c r="A115" i="58" s="1"/>
  <c r="A116" i="58" s="1"/>
  <c r="A117" i="58" s="1"/>
  <c r="A118" i="58" s="1"/>
  <c r="A119" i="58" s="1"/>
  <c r="A120" i="58" s="1"/>
  <c r="A121" i="58" s="1"/>
  <c r="A123" i="58" s="1"/>
  <c r="A124" i="58" s="1"/>
  <c r="A125" i="58" s="1"/>
  <c r="A126" i="58" s="1"/>
  <c r="A127" i="58" s="1"/>
  <c r="A128" i="58" s="1"/>
  <c r="A130" i="58" s="1"/>
  <c r="A131" i="58" s="1"/>
  <c r="A132" i="58" s="1"/>
  <c r="A133" i="58" s="1"/>
  <c r="A134" i="58" s="1"/>
  <c r="A135" i="58" s="1"/>
  <c r="A137" i="58" s="1"/>
  <c r="A138" i="58" s="1"/>
  <c r="A139" i="58" s="1"/>
  <c r="A140" i="58" s="1"/>
  <c r="A141" i="58" s="1"/>
  <c r="A142" i="58" s="1"/>
  <c r="A143" i="58" s="1"/>
  <c r="A144" i="58" s="1"/>
  <c r="A145" i="58" s="1"/>
  <c r="A146" i="58" s="1"/>
  <c r="A147" i="58" s="1"/>
  <c r="A148" i="58" s="1"/>
  <c r="A149" i="58" s="1"/>
  <c r="A150" i="58" s="1"/>
  <c r="A151" i="58" s="1"/>
  <c r="A152" i="58" s="1"/>
  <c r="A153" i="58" s="1"/>
  <c r="A154" i="58" s="1"/>
  <c r="A155" i="58" s="1"/>
  <c r="A156" i="58" s="1"/>
  <c r="A157" i="58" s="1"/>
  <c r="A158" i="58" s="1"/>
  <c r="A159" i="58" s="1"/>
  <c r="A160" i="58" s="1"/>
  <c r="A161" i="58" s="1"/>
  <c r="A162" i="58" s="1"/>
  <c r="A163" i="58" s="1"/>
  <c r="A164" i="58" s="1"/>
  <c r="A165" i="58" s="1"/>
  <c r="A166" i="58" s="1"/>
  <c r="A167" i="58" s="1"/>
  <c r="A168" i="58" s="1"/>
  <c r="A169" i="58" s="1"/>
  <c r="A170" i="58" s="1"/>
  <c r="A171" i="58" s="1"/>
  <c r="A172" i="58" s="1"/>
  <c r="A173" i="58" s="1"/>
  <c r="A174" i="58" s="1"/>
  <c r="A175" i="58" s="1"/>
  <c r="A176" i="58" s="1"/>
  <c r="A177" i="58" s="1"/>
  <c r="A178" i="58" s="1"/>
  <c r="A179" i="58" s="1"/>
  <c r="A180" i="58" s="1"/>
  <c r="A181" i="58" s="1"/>
  <c r="A182" i="58" s="1"/>
  <c r="A183" i="58" s="1"/>
  <c r="A184" i="58" s="1"/>
  <c r="A185" i="58" s="1"/>
  <c r="A186" i="58" s="1"/>
  <c r="A187" i="58" s="1"/>
  <c r="A188" i="58" s="1"/>
  <c r="A189" i="58" s="1"/>
  <c r="A190" i="58" s="1"/>
  <c r="A191" i="58" s="1"/>
  <c r="A192" i="58" s="1"/>
  <c r="A193" i="58" s="1"/>
  <c r="A194" i="58" s="1"/>
  <c r="A195" i="58" s="1"/>
  <c r="A196" i="58" s="1"/>
  <c r="A198" i="58" s="1"/>
  <c r="A199" i="58" s="1"/>
  <c r="A200" i="58" s="1"/>
  <c r="A201" i="58" s="1"/>
  <c r="A202" i="58" s="1"/>
  <c r="A203" i="58" s="1"/>
  <c r="A204" i="58" s="1"/>
  <c r="A205" i="58" s="1"/>
  <c r="A207" i="58" s="1"/>
  <c r="A208" i="58" s="1"/>
  <c r="A209" i="58" s="1"/>
  <c r="A210" i="58" s="1"/>
  <c r="A211" i="58" s="1"/>
  <c r="A212" i="58" s="1"/>
  <c r="A213" i="58" s="1"/>
  <c r="A214" i="58" s="1"/>
  <c r="A216" i="58" s="1"/>
  <c r="A218" i="58" s="1"/>
  <c r="A219" i="58" s="1"/>
  <c r="A220" i="58" s="1"/>
  <c r="A221" i="58" s="1"/>
  <c r="A222" i="58" s="1"/>
  <c r="A223" i="58" s="1"/>
  <c r="A225" i="58" s="1"/>
  <c r="A226" i="58" s="1"/>
  <c r="A227" i="58" s="1"/>
  <c r="A228" i="58" s="1"/>
  <c r="A229" i="58" s="1"/>
  <c r="A230" i="58" s="1"/>
  <c r="A232" i="58" s="1"/>
  <c r="A233" i="58" s="1"/>
  <c r="A234" i="58" s="1"/>
  <c r="A235" i="58" s="1"/>
  <c r="A236" i="58" s="1"/>
  <c r="A237" i="58" s="1"/>
  <c r="A239" i="58" s="1"/>
  <c r="A240" i="58" s="1"/>
  <c r="A241" i="58" s="1"/>
  <c r="A243" i="58" s="1"/>
  <c r="A244" i="58" s="1"/>
  <c r="A245" i="58" s="1"/>
  <c r="A247" i="58" s="1"/>
  <c r="A248" i="58" s="1"/>
  <c r="A249" i="58" s="1"/>
  <c r="A250" i="58" s="1"/>
  <c r="A252" i="58" s="1"/>
  <c r="A253" i="58" s="1"/>
  <c r="A254" i="58" s="1"/>
  <c r="A256" i="58" s="1"/>
  <c r="A257" i="58" s="1"/>
  <c r="A4" i="59" s="1"/>
  <c r="A5" i="59" s="1"/>
  <c r="A6" i="59" s="1"/>
  <c r="A7" i="59" s="1"/>
  <c r="A8" i="59" s="1"/>
  <c r="A9" i="59" s="1"/>
  <c r="A10" i="59" s="1"/>
  <c r="A11" i="59" s="1"/>
  <c r="A12" i="59" s="1"/>
  <c r="A13" i="59" s="1"/>
  <c r="A15" i="59" s="1"/>
  <c r="A16" i="59" s="1"/>
  <c r="A17" i="59" s="1"/>
  <c r="A18" i="59" s="1"/>
  <c r="A19" i="59" s="1"/>
  <c r="A20" i="59" s="1"/>
  <c r="A21" i="59" s="1"/>
  <c r="A22" i="59" s="1"/>
  <c r="A23" i="59" s="1"/>
  <c r="A24" i="59" s="1"/>
  <c r="A26" i="59" s="1"/>
  <c r="A27" i="59" s="1"/>
  <c r="A28" i="59" s="1"/>
  <c r="A29" i="59" s="1"/>
  <c r="A30" i="59" s="1"/>
  <c r="A31" i="59" s="1"/>
  <c r="A32" i="59" s="1"/>
  <c r="A33" i="59" s="1"/>
  <c r="A34" i="59" s="1"/>
  <c r="A36" i="59" s="1"/>
  <c r="A37" i="59" s="1"/>
  <c r="A38" i="59" s="1"/>
  <c r="A39" i="59" s="1"/>
  <c r="A40" i="59" s="1"/>
  <c r="A41" i="59" s="1"/>
  <c r="A42" i="59" s="1"/>
  <c r="A43" i="59" s="1"/>
  <c r="A44" i="59" s="1"/>
  <c r="A45" i="59" s="1"/>
  <c r="A47" i="59" s="1"/>
  <c r="A49" i="59" s="1"/>
  <c r="A50" i="59" s="1"/>
  <c r="A51" i="59" s="1"/>
  <c r="A52" i="59" s="1"/>
  <c r="A53" i="59" s="1"/>
  <c r="A54" i="59" s="1"/>
  <c r="A55" i="59" s="1"/>
  <c r="A56" i="59" s="1"/>
  <c r="A57" i="59" s="1"/>
  <c r="A58" i="59" s="1"/>
  <c r="A59" i="59" s="1"/>
  <c r="A60" i="59" s="1"/>
  <c r="A61" i="59" s="1"/>
  <c r="A62" i="59" s="1"/>
  <c r="A63" i="59" s="1"/>
  <c r="A64" i="59" s="1"/>
  <c r="A65" i="59" s="1"/>
  <c r="A67" i="59" s="1"/>
  <c r="A68" i="59" s="1"/>
  <c r="A69" i="59" s="1"/>
  <c r="A70" i="59" s="1"/>
  <c r="A71" i="59" s="1"/>
  <c r="A72" i="59" s="1"/>
  <c r="A73" i="59" s="1"/>
  <c r="A74" i="59" s="1"/>
  <c r="A75" i="59" s="1"/>
  <c r="A76" i="59" s="1"/>
  <c r="A77" i="59" s="1"/>
  <c r="A78" i="59" s="1"/>
  <c r="A79" i="59" s="1"/>
  <c r="A80" i="59" s="1"/>
  <c r="A82" i="59" s="1"/>
  <c r="A83" i="59" s="1"/>
  <c r="A84" i="59" s="1"/>
  <c r="A85" i="59" s="1"/>
  <c r="A86" i="59" s="1"/>
  <c r="A87" i="59" s="1"/>
  <c r="A88" i="59" s="1"/>
  <c r="A89" i="59" s="1"/>
  <c r="A91" i="59" s="1"/>
  <c r="A92" i="59" s="1"/>
  <c r="A93" i="59" s="1"/>
  <c r="A94" i="59" s="1"/>
  <c r="A96" i="59" s="1"/>
  <c r="A97" i="59" s="1"/>
  <c r="A98" i="59" s="1"/>
  <c r="A100" i="59" s="1"/>
  <c r="A101" i="59" s="1"/>
  <c r="A102" i="59" s="1"/>
  <c r="A103" i="59" s="1"/>
  <c r="A104" i="59" s="1"/>
  <c r="A105" i="59" s="1"/>
  <c r="A106" i="59" s="1"/>
  <c r="A107" i="59" s="1"/>
  <c r="A108" i="59" s="1"/>
  <c r="A109" i="59" s="1"/>
  <c r="A110" i="59" s="1"/>
  <c r="A111" i="59" s="1"/>
  <c r="A112" i="59" s="1"/>
  <c r="A113" i="59" s="1"/>
  <c r="A114" i="59" s="1"/>
  <c r="A115" i="59" s="1"/>
  <c r="A116" i="59" s="1"/>
  <c r="A117" i="59" s="1"/>
  <c r="A118" i="59" s="1"/>
  <c r="A119" i="59" s="1"/>
  <c r="A120" i="59" s="1"/>
  <c r="A121" i="59" s="1"/>
  <c r="A122" i="59" s="1"/>
  <c r="A123" i="59" s="1"/>
  <c r="A124" i="59" s="1"/>
  <c r="A125" i="59" s="1"/>
  <c r="A126" i="59" s="1"/>
  <c r="A127" i="59" s="1"/>
  <c r="A128" i="59" s="1"/>
  <c r="A129" i="59" s="1"/>
  <c r="A130" i="59" s="1"/>
  <c r="A131" i="59" s="1"/>
  <c r="A132" i="59" s="1"/>
  <c r="A133" i="59" s="1"/>
  <c r="A134" i="59" s="1"/>
  <c r="A135" i="59" s="1"/>
  <c r="A136" i="59" s="1"/>
  <c r="A137" i="59" s="1"/>
  <c r="A138" i="59" s="1"/>
  <c r="A139" i="59" s="1"/>
  <c r="A140" i="59" s="1"/>
  <c r="A141" i="59" s="1"/>
  <c r="A142" i="59" s="1"/>
  <c r="A143" i="59" s="1"/>
  <c r="A144" i="59" s="1"/>
  <c r="A145" i="59" s="1"/>
  <c r="A146" i="59" s="1"/>
  <c r="A148" i="59" s="1"/>
  <c r="A149" i="59" s="1"/>
  <c r="A150" i="59" s="1"/>
  <c r="A151" i="59" s="1"/>
  <c r="A152" i="59" s="1"/>
  <c r="A153" i="59" s="1"/>
  <c r="A155" i="59" s="1"/>
  <c r="A156" i="59" s="1"/>
  <c r="A157" i="59" s="1"/>
  <c r="A158" i="59" s="1"/>
  <c r="A159" i="59" s="1"/>
  <c r="A161" i="59" s="1"/>
  <c r="A162" i="59" s="1"/>
  <c r="A163" i="59" s="1"/>
  <c r="A164" i="59" s="1"/>
  <c r="A165" i="59" s="1"/>
  <c r="A166" i="59" s="1"/>
  <c r="A167" i="59" s="1"/>
  <c r="A168" i="59" s="1"/>
  <c r="A169" i="59" s="1"/>
  <c r="A171" i="59" s="1"/>
  <c r="A172" i="59" s="1"/>
  <c r="A173" i="59" s="1"/>
  <c r="A174" i="59" s="1"/>
  <c r="A175" i="59" s="1"/>
  <c r="A176" i="59" s="1"/>
  <c r="A177" i="59" s="1"/>
  <c r="A178" i="59" s="1"/>
  <c r="A179" i="59" s="1"/>
  <c r="A180" i="59" s="1"/>
  <c r="A181" i="59" s="1"/>
  <c r="A183" i="59" s="1"/>
  <c r="A185" i="59" s="1"/>
  <c r="A186" i="59" s="1"/>
  <c r="A187" i="59" s="1"/>
  <c r="A188" i="59" s="1"/>
  <c r="A189" i="59" s="1"/>
  <c r="A190" i="59" s="1"/>
  <c r="A191" i="59" s="1"/>
  <c r="A192" i="59" s="1"/>
  <c r="A193" i="59" s="1"/>
  <c r="A194" i="59" s="1"/>
  <c r="A195" i="59" s="1"/>
  <c r="A196" i="59" s="1"/>
  <c r="A197" i="59" s="1"/>
  <c r="A198" i="59" s="1"/>
  <c r="A199" i="59" s="1"/>
  <c r="A200" i="59" s="1"/>
  <c r="A201" i="59" s="1"/>
  <c r="A202" i="59" s="1"/>
  <c r="A203" i="59" s="1"/>
  <c r="A204" i="59" s="1"/>
  <c r="A206" i="59" s="1"/>
  <c r="A207" i="59" s="1"/>
  <c r="A208" i="59" s="1"/>
  <c r="A209" i="59" s="1"/>
  <c r="A210" i="59" s="1"/>
  <c r="A211" i="59" s="1"/>
  <c r="A213" i="59" s="1"/>
  <c r="A214" i="59" s="1"/>
  <c r="A215" i="59" s="1"/>
  <c r="A217" i="59" s="1"/>
  <c r="A219" i="59" s="1"/>
  <c r="A220" i="59" s="1"/>
  <c r="A221" i="59" s="1"/>
  <c r="A222" i="59" s="1"/>
  <c r="A223" i="59" s="1"/>
  <c r="A225" i="59" s="1"/>
  <c r="A226" i="59" s="1"/>
  <c r="A227" i="59" s="1"/>
  <c r="A228" i="59" s="1"/>
  <c r="A230" i="59" s="1"/>
  <c r="A232" i="59" s="1"/>
  <c r="A233" i="59" s="1"/>
  <c r="A234" i="59" s="1"/>
  <c r="A235" i="59" s="1"/>
  <c r="A236" i="59" s="1"/>
  <c r="A237" i="59" s="1"/>
  <c r="A238" i="59" s="1"/>
  <c r="A239" i="59" s="1"/>
  <c r="A240" i="59" s="1"/>
  <c r="A241" i="59" s="1"/>
  <c r="A242" i="59" s="1"/>
  <c r="A243" i="59" s="1"/>
  <c r="A245" i="59" s="1"/>
  <c r="A247" i="59" s="1"/>
  <c r="A248" i="59" s="1"/>
  <c r="A249" i="59" s="1"/>
  <c r="A250" i="59" s="1"/>
  <c r="A252" i="59" s="1"/>
  <c r="A254" i="59" s="1"/>
  <c r="A255" i="59" s="1"/>
  <c r="A256" i="59" s="1"/>
  <c r="A257" i="59" s="1"/>
  <c r="A258" i="59" s="1"/>
  <c r="A259" i="59" s="1"/>
  <c r="A260" i="59" s="1"/>
  <c r="A4" i="55" s="1"/>
  <c r="A5" i="55" s="1"/>
  <c r="A6" i="55" s="1"/>
  <c r="A8" i="55" s="1"/>
  <c r="A9" i="55" s="1"/>
  <c r="A10" i="55" s="1"/>
  <c r="A11" i="55" s="1"/>
  <c r="A12" i="55" s="1"/>
  <c r="A13" i="55" s="1"/>
  <c r="A14" i="55" s="1"/>
  <c r="A15" i="55" s="1"/>
  <c r="A16" i="55" s="1"/>
  <c r="A17" i="55" s="1"/>
  <c r="A18" i="55" s="1"/>
  <c r="A20" i="55" s="1"/>
  <c r="A21" i="55" s="1"/>
  <c r="A22" i="55" s="1"/>
  <c r="A23" i="55" s="1"/>
  <c r="A24" i="55" s="1"/>
  <c r="A25" i="55" s="1"/>
  <c r="A26" i="55" s="1"/>
  <c r="A27" i="55" s="1"/>
  <c r="A28" i="55" s="1"/>
  <c r="A30" i="55" s="1"/>
  <c r="A31" i="55" s="1"/>
  <c r="A32" i="55" s="1"/>
  <c r="A33" i="55" s="1"/>
  <c r="A34" i="55" s="1"/>
  <c r="A35" i="55" s="1"/>
  <c r="A36" i="55" s="1"/>
  <c r="A38" i="55" s="1"/>
  <c r="A39" i="55" s="1"/>
  <c r="A40" i="55" s="1"/>
  <c r="A41" i="55" s="1"/>
  <c r="A42" i="55" s="1"/>
  <c r="A43" i="55" s="1"/>
  <c r="A45" i="55" s="1"/>
  <c r="A46" i="55" s="1"/>
  <c r="A47" i="55" s="1"/>
  <c r="A48" i="55" s="1"/>
  <c r="A49" i="55" s="1"/>
  <c r="A50" i="55" s="1"/>
  <c r="A51" i="55" s="1"/>
  <c r="A52" i="55" s="1"/>
  <c r="A53" i="55" s="1"/>
  <c r="A54" i="55" s="1"/>
  <c r="A55" i="55" s="1"/>
  <c r="A57" i="55" s="1"/>
  <c r="A58" i="55" s="1"/>
  <c r="A59" i="55" s="1"/>
  <c r="A60" i="55" s="1"/>
  <c r="A4" i="57" s="1"/>
  <c r="A5" i="57" s="1"/>
  <c r="A6" i="57" s="1"/>
  <c r="A7" i="57" s="1"/>
  <c r="A8" i="57" s="1"/>
  <c r="A9" i="57" s="1"/>
  <c r="A10" i="57" s="1"/>
  <c r="A11" i="57" s="1"/>
  <c r="A12" i="57" s="1"/>
  <c r="A14" i="57" s="1"/>
  <c r="A15" i="57" s="1"/>
  <c r="A16" i="57" s="1"/>
  <c r="A17" i="57" s="1"/>
  <c r="A18" i="57" s="1"/>
  <c r="A19" i="57" s="1"/>
  <c r="A21" i="57" s="1"/>
  <c r="A22" i="57" s="1"/>
  <c r="A23" i="57" s="1"/>
  <c r="A24" i="57" s="1"/>
  <c r="A25" i="57" s="1"/>
  <c r="A27" i="57" s="1"/>
  <c r="A28" i="57" s="1"/>
  <c r="A29" i="57" s="1"/>
  <c r="A30" i="57" s="1"/>
  <c r="A31" i="57" s="1"/>
  <c r="A32" i="57" s="1"/>
  <c r="A34" i="57" s="1"/>
  <c r="A35" i="57" s="1"/>
  <c r="A36" i="57" s="1"/>
  <c r="A37" i="57" s="1"/>
  <c r="A38" i="57" s="1"/>
  <c r="A40" i="57" s="1"/>
  <c r="A41" i="57" s="1"/>
  <c r="A42" i="57" s="1"/>
  <c r="A43" i="57" s="1"/>
  <c r="A44" i="57" s="1"/>
  <c r="A45" i="57" s="1"/>
  <c r="A46" i="57" s="1"/>
  <c r="A47" i="57" s="1"/>
  <c r="A48" i="57" s="1"/>
  <c r="A49" i="57" s="1"/>
  <c r="A50" i="57" s="1"/>
  <c r="A51" i="57" s="1"/>
  <c r="A52" i="57" s="1"/>
  <c r="A53" i="57" s="1"/>
  <c r="A54" i="57" s="1"/>
  <c r="A55" i="57" s="1"/>
  <c r="A56" i="57" s="1"/>
  <c r="A57" i="57" s="1"/>
  <c r="A58" i="57" s="1"/>
  <c r="A60" i="57" s="1"/>
  <c r="A61" i="57" s="1"/>
  <c r="A62" i="57" s="1"/>
  <c r="A63" i="57" s="1"/>
  <c r="A64" i="57" s="1"/>
  <c r="A65" i="57" s="1"/>
  <c r="A66" i="57" s="1"/>
  <c r="A4" i="71" s="1"/>
  <c r="A5" i="71" s="1"/>
  <c r="A6" i="71" s="1"/>
  <c r="A7" i="71" s="1"/>
  <c r="A8" i="71" s="1"/>
  <c r="A9" i="71" s="1"/>
  <c r="A10" i="71" s="1"/>
  <c r="A11" i="71" s="1"/>
  <c r="A12" i="71" s="1"/>
  <c r="A14" i="71" s="1"/>
  <c r="A15" i="71" s="1"/>
  <c r="A16" i="71" s="1"/>
  <c r="A17" i="71" s="1"/>
  <c r="A18" i="71" s="1"/>
  <c r="A19" i="71" s="1"/>
  <c r="A20" i="71" s="1"/>
  <c r="A21" i="71" s="1"/>
  <c r="A23" i="71" s="1"/>
  <c r="A24" i="71" s="1"/>
  <c r="A25" i="71" s="1"/>
  <c r="A26" i="71" s="1"/>
  <c r="A28" i="71" s="1"/>
  <c r="A29" i="71" s="1"/>
  <c r="A30" i="71" s="1"/>
  <c r="A31" i="71" s="1"/>
  <c r="A32" i="71" s="1"/>
  <c r="A33" i="71" s="1"/>
  <c r="A34" i="71" s="1"/>
  <c r="A35" i="71" s="1"/>
  <c r="A36" i="71" s="1"/>
  <c r="A37" i="71" s="1"/>
  <c r="A4" i="61" s="1"/>
  <c r="A5" i="61" s="1"/>
  <c r="A6" i="61" s="1"/>
  <c r="A7" i="61" s="1"/>
  <c r="A9" i="61" s="1"/>
  <c r="A10" i="61" s="1"/>
  <c r="A11" i="61" s="1"/>
  <c r="A12" i="61" s="1"/>
  <c r="A13" i="61" s="1"/>
  <c r="A14" i="61" s="1"/>
  <c r="A15" i="61" s="1"/>
  <c r="A16" i="61" s="1"/>
  <c r="A17" i="61" s="1"/>
  <c r="A18" i="61" s="1"/>
  <c r="A20" i="61" s="1"/>
  <c r="A21" i="61" s="1"/>
  <c r="A22" i="61" s="1"/>
  <c r="A23" i="61" s="1"/>
  <c r="A24" i="61" s="1"/>
  <c r="A25" i="61" s="1"/>
  <c r="A27" i="61" s="1"/>
  <c r="A28" i="61" s="1"/>
  <c r="A29" i="61" s="1"/>
  <c r="A30" i="61" s="1"/>
  <c r="A32" i="61" s="1"/>
  <c r="A33" i="61" s="1"/>
  <c r="A34" i="61" s="1"/>
  <c r="A35" i="61" s="1"/>
  <c r="A36" i="61" s="1"/>
  <c r="A38" i="61" s="1"/>
  <c r="A39" i="61" s="1"/>
  <c r="A40" i="61" s="1"/>
  <c r="A41" i="61" s="1"/>
  <c r="A42" i="61" s="1"/>
  <c r="A43" i="61" s="1"/>
  <c r="A44" i="61" s="1"/>
  <c r="A46" i="61" s="1"/>
  <c r="A47" i="61" s="1"/>
  <c r="A48" i="61" s="1"/>
  <c r="A50" i="61" s="1"/>
  <c r="A51" i="61" s="1"/>
  <c r="A52" i="61" s="1"/>
  <c r="A53" i="61" s="1"/>
  <c r="A54" i="61" s="1"/>
  <c r="A56" i="61" s="1"/>
  <c r="A57" i="61" s="1"/>
  <c r="A58" i="61" s="1"/>
  <c r="A60" i="61" s="1"/>
  <c r="A61" i="61" s="1"/>
  <c r="A62" i="61" s="1"/>
  <c r="A63" i="61" s="1"/>
  <c r="A64" i="61" s="1"/>
  <c r="A65" i="61" s="1"/>
  <c r="A66" i="61" s="1"/>
  <c r="A67" i="61" s="1"/>
  <c r="A68" i="61" s="1"/>
  <c r="A69" i="61" s="1"/>
  <c r="A70" i="61" s="1"/>
  <c r="A71" i="61" s="1"/>
  <c r="A72" i="61" s="1"/>
  <c r="A74" i="61" s="1"/>
  <c r="A75" i="61" s="1"/>
  <c r="A76" i="61" s="1"/>
  <c r="A77" i="61" s="1"/>
  <c r="A78" i="61" s="1"/>
  <c r="A80" i="61" s="1"/>
  <c r="A81" i="61" s="1"/>
  <c r="A82" i="61" s="1"/>
  <c r="A83" i="61" s="1"/>
  <c r="A84" i="61" s="1"/>
  <c r="A85" i="61" s="1"/>
  <c r="A86" i="61" s="1"/>
  <c r="A87" i="61" s="1"/>
  <c r="A89" i="61" s="1"/>
  <c r="A90" i="61" s="1"/>
  <c r="A91" i="61" s="1"/>
  <c r="A92" i="61" s="1"/>
  <c r="A94" i="61" s="1"/>
  <c r="A95" i="61" s="1"/>
  <c r="A96" i="61" s="1"/>
  <c r="A97" i="61" s="1"/>
  <c r="A98" i="61" s="1"/>
  <c r="A99" i="61" s="1"/>
  <c r="A4" i="72" s="1"/>
  <c r="A5" i="72" s="1"/>
  <c r="A6" i="72" s="1"/>
  <c r="A7" i="72" s="1"/>
  <c r="A8" i="72" s="1"/>
  <c r="A9" i="72" s="1"/>
  <c r="A10" i="72" s="1"/>
  <c r="A13" i="72" s="1"/>
  <c r="A14" i="72" s="1"/>
  <c r="A15" i="72" s="1"/>
  <c r="A16" i="72" s="1"/>
  <c r="A17" i="72" s="1"/>
  <c r="A18" i="72" s="1"/>
  <c r="A19" i="72" s="1"/>
  <c r="A20" i="72" s="1"/>
  <c r="A21" i="72" s="1"/>
  <c r="A22" i="72" s="1"/>
  <c r="A23" i="72" s="1"/>
  <c r="A24"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B14" i="71"/>
  <c r="B9" i="54"/>
  <c r="B10" i="32"/>
  <c r="B9" i="26"/>
  <c r="B9" i="52"/>
  <c r="B9" i="21"/>
  <c r="B9" i="34"/>
  <c r="B10" i="19"/>
  <c r="B8" i="27"/>
  <c r="B9" i="59"/>
  <c r="B11" i="65"/>
  <c r="B10" i="61"/>
  <c r="B8" i="11"/>
  <c r="B14" i="72"/>
  <c r="B8" i="22"/>
  <c r="B12" i="62"/>
  <c r="B9" i="53"/>
  <c r="B8" i="10"/>
  <c r="B8" i="15"/>
  <c r="B9" i="58"/>
  <c r="B14" i="73"/>
  <c r="A54" i="72" l="1"/>
  <c r="A55" i="72" s="1"/>
  <c r="A56" i="72" s="1"/>
  <c r="A57" i="72" s="1"/>
  <c r="A58" i="72" s="1"/>
  <c r="A61" i="72" s="1"/>
  <c r="A62" i="72" s="1"/>
  <c r="A63" i="72" s="1"/>
  <c r="A64" i="72" s="1"/>
  <c r="A65" i="72" s="1"/>
  <c r="A66" i="72" s="1"/>
  <c r="A68" i="72" s="1"/>
  <c r="A69" i="72" s="1"/>
  <c r="A70" i="72" s="1"/>
  <c r="A71" i="72" s="1"/>
  <c r="A72" i="72" s="1"/>
  <c r="A73" i="72" s="1"/>
  <c r="A74" i="72" s="1"/>
  <c r="A75" i="72" s="1"/>
  <c r="A76" i="72" s="1"/>
  <c r="A77" i="72" s="1"/>
  <c r="A78" i="72" s="1"/>
  <c r="A79" i="72" s="1"/>
  <c r="A80" i="72" s="1"/>
  <c r="A81" i="72" s="1"/>
  <c r="A82" i="72" s="1"/>
  <c r="A83" i="72" s="1"/>
  <c r="A84" i="72" s="1"/>
  <c r="A87" i="72" s="1"/>
  <c r="A88" i="72" s="1"/>
  <c r="A89" i="72" s="1"/>
  <c r="A90" i="72" s="1"/>
  <c r="A91" i="72" s="1"/>
  <c r="A92" i="72" s="1"/>
  <c r="A93" i="72" s="1"/>
  <c r="A94" i="72" s="1"/>
  <c r="A95" i="72" s="1"/>
  <c r="A96" i="72" s="1"/>
  <c r="A97" i="72" s="1"/>
  <c r="A99" i="72" s="1"/>
  <c r="A100" i="72" s="1"/>
  <c r="A101" i="72" s="1"/>
  <c r="A102" i="72" s="1"/>
  <c r="A103" i="72" s="1"/>
  <c r="A104" i="72" s="1"/>
  <c r="A105" i="72" s="1"/>
  <c r="A106" i="72" s="1"/>
  <c r="A107" i="72" s="1"/>
  <c r="A108" i="72" s="1"/>
  <c r="A109" i="72" s="1"/>
  <c r="B9" i="27"/>
  <c r="B10" i="59"/>
  <c r="B10" i="58"/>
  <c r="B9" i="15"/>
  <c r="B10" i="34"/>
  <c r="B10" i="52"/>
  <c r="B9" i="22"/>
  <c r="B10" i="53"/>
  <c r="B11" i="54"/>
  <c r="B15" i="73"/>
  <c r="B10" i="21"/>
  <c r="B13" i="62"/>
  <c r="B11" i="32"/>
  <c r="B15" i="71"/>
  <c r="B11" i="19"/>
  <c r="B9" i="10"/>
  <c r="B10" i="26"/>
  <c r="B15" i="72"/>
  <c r="B9" i="11"/>
  <c r="B11" i="61"/>
  <c r="B12" i="65"/>
  <c r="B14" i="67"/>
  <c r="A110" i="72" l="1"/>
  <c r="A111" i="72" s="1"/>
  <c r="A112" i="72" s="1"/>
  <c r="A113" i="72" s="1"/>
  <c r="A114" i="72" s="1"/>
  <c r="A115" i="72" s="1"/>
  <c r="A116" i="72" s="1"/>
  <c r="A117" i="72" s="1"/>
  <c r="A118" i="72" s="1"/>
  <c r="A120" i="72" s="1"/>
  <c r="A121" i="72" s="1"/>
  <c r="A123" i="72" s="1"/>
  <c r="A124" i="72" s="1"/>
  <c r="A125" i="72" s="1"/>
  <c r="A126" i="72" s="1"/>
  <c r="A128" i="72" s="1"/>
  <c r="A129" i="72" s="1"/>
  <c r="A130" i="72" s="1"/>
  <c r="A131" i="72" s="1"/>
  <c r="A132" i="72" s="1"/>
  <c r="A133" i="72" s="1"/>
  <c r="A134" i="72" s="1"/>
  <c r="A136" i="72" s="1"/>
  <c r="A137" i="72" s="1"/>
  <c r="A138" i="72" s="1"/>
  <c r="A141" i="72" s="1"/>
  <c r="A142" i="72" s="1"/>
  <c r="A143" i="72" s="1"/>
  <c r="A144" i="72" s="1"/>
  <c r="A145" i="72" s="1"/>
  <c r="A146" i="72" s="1"/>
  <c r="A147" i="72" s="1"/>
  <c r="A148" i="72" s="1"/>
  <c r="A149" i="72" s="1"/>
  <c r="A150" i="72" s="1"/>
  <c r="A152" i="72" s="1"/>
  <c r="A153" i="72" s="1"/>
  <c r="A154" i="72" s="1"/>
  <c r="A155" i="72" s="1"/>
  <c r="A157" i="72" s="1"/>
  <c r="A159" i="72" s="1"/>
  <c r="A160" i="72" s="1"/>
  <c r="A161" i="72" s="1"/>
  <c r="A162" i="72" s="1"/>
  <c r="A163" i="72" s="1"/>
  <c r="A164" i="72" s="1"/>
  <c r="A165" i="72" s="1"/>
  <c r="A166" i="72" s="1"/>
  <c r="A167" i="72" s="1"/>
  <c r="A168" i="72" s="1"/>
  <c r="A169" i="72" s="1"/>
  <c r="A172" i="72" s="1"/>
  <c r="A173" i="72" s="1"/>
  <c r="A174" i="72" s="1"/>
  <c r="A175" i="72" s="1"/>
  <c r="A176" i="72" s="1"/>
  <c r="A177" i="72" s="1"/>
  <c r="A178" i="72" s="1"/>
  <c r="A179" i="72" s="1"/>
  <c r="A180" i="72" s="1"/>
  <c r="A181" i="72" s="1"/>
  <c r="A182" i="72" s="1"/>
  <c r="A183" i="72" s="1"/>
  <c r="A184" i="72" s="1"/>
  <c r="A185" i="72" s="1"/>
  <c r="A186" i="72" s="1"/>
  <c r="A187" i="72" s="1"/>
  <c r="A188" i="72" s="1"/>
  <c r="A189" i="72" s="1"/>
  <c r="A190" i="72" s="1"/>
  <c r="B12" i="54"/>
  <c r="B12" i="61"/>
  <c r="B14" i="62"/>
  <c r="B16" i="73"/>
  <c r="B16" i="72"/>
  <c r="B11" i="21"/>
  <c r="B12" i="21" s="1"/>
  <c r="B13" i="65"/>
  <c r="B12" i="53"/>
  <c r="B10" i="11"/>
  <c r="B10" i="22"/>
  <c r="B11" i="52"/>
  <c r="B11" i="26"/>
  <c r="B11" i="34"/>
  <c r="B10" i="10"/>
  <c r="B10" i="15"/>
  <c r="B13" i="19"/>
  <c r="B11" i="58"/>
  <c r="B16" i="71"/>
  <c r="B11" i="59"/>
  <c r="B12" i="32"/>
  <c r="B10" i="27"/>
  <c r="A191" i="72" l="1"/>
  <c r="A192" i="72" s="1"/>
  <c r="A193" i="72" s="1"/>
  <c r="A194" i="72" s="1"/>
  <c r="A195" i="72" s="1"/>
  <c r="A196" i="72" s="1"/>
  <c r="A197" i="72" s="1"/>
  <c r="A198" i="72" s="1"/>
  <c r="A199" i="72" s="1"/>
  <c r="A200" i="72" s="1"/>
  <c r="B11" i="22"/>
  <c r="B12" i="26"/>
  <c r="B11" i="11"/>
  <c r="B17" i="71"/>
  <c r="B12" i="52"/>
  <c r="B11" i="27"/>
  <c r="B13" i="32"/>
  <c r="B14" i="53"/>
  <c r="B12" i="59"/>
  <c r="B14" i="65"/>
  <c r="B12" i="58"/>
  <c r="B17" i="72"/>
  <c r="B14" i="19"/>
  <c r="B18" i="73"/>
  <c r="B11" i="15"/>
  <c r="B15" i="62"/>
  <c r="B11" i="10"/>
  <c r="B13" i="61"/>
  <c r="B12" i="34"/>
  <c r="B13" i="54"/>
  <c r="D16" i="74"/>
  <c r="D33" i="74"/>
  <c r="A201" i="72" l="1"/>
  <c r="A203" i="72" s="1"/>
  <c r="A204" i="72" s="1"/>
  <c r="A205" i="72" s="1"/>
  <c r="A206" i="72" s="1"/>
  <c r="A207" i="72" s="1"/>
  <c r="B15" i="65"/>
  <c r="B13" i="58"/>
  <c r="B13" i="59"/>
  <c r="B14" i="32"/>
  <c r="B14" i="54"/>
  <c r="B13" i="34"/>
  <c r="B15" i="53"/>
  <c r="B14" i="61"/>
  <c r="B12" i="10"/>
  <c r="B12" i="27"/>
  <c r="B16" i="62"/>
  <c r="B13" i="52"/>
  <c r="B12" i="15"/>
  <c r="B18" i="71"/>
  <c r="B19" i="73"/>
  <c r="B12" i="11"/>
  <c r="B15" i="19"/>
  <c r="B14" i="26"/>
  <c r="B18" i="72"/>
  <c r="D14" i="74"/>
  <c r="A208" i="72" l="1"/>
  <c r="A209" i="72" s="1"/>
  <c r="A210" i="72" s="1"/>
  <c r="A211" i="72" s="1"/>
  <c r="A213" i="72" s="1"/>
  <c r="A214" i="72" s="1"/>
  <c r="A215" i="72" s="1"/>
  <c r="A216" i="72" s="1"/>
  <c r="A217" i="72" s="1"/>
  <c r="A218" i="72" s="1"/>
  <c r="A219" i="72" s="1"/>
  <c r="A220" i="72" s="1"/>
  <c r="A221" i="72" s="1"/>
  <c r="A222" i="72" s="1"/>
  <c r="A223" i="72" s="1"/>
  <c r="A224" i="72" s="1"/>
  <c r="A225" i="72" s="1"/>
  <c r="A226" i="72" s="1"/>
  <c r="A229" i="72" s="1"/>
  <c r="A230" i="72" s="1"/>
  <c r="A232" i="72" s="1"/>
  <c r="A233" i="72" s="1"/>
  <c r="A234" i="72" s="1"/>
  <c r="A235" i="72" s="1"/>
  <c r="A236" i="72" s="1"/>
  <c r="A237" i="72" s="1"/>
  <c r="A238" i="72" s="1"/>
  <c r="A240" i="72" s="1"/>
  <c r="A241" i="72" s="1"/>
  <c r="A242" i="72" s="1"/>
  <c r="A244" i="72" s="1"/>
  <c r="A245" i="72" s="1"/>
  <c r="A246" i="72" s="1"/>
  <c r="A248" i="72" s="1"/>
  <c r="A249" i="72" s="1"/>
  <c r="A250" i="72" s="1"/>
  <c r="A251" i="72" s="1"/>
  <c r="A252" i="72" s="1"/>
  <c r="A253" i="72" s="1"/>
  <c r="A254" i="72" s="1"/>
  <c r="A255" i="72" s="1"/>
  <c r="A258" i="72" s="1"/>
  <c r="A259" i="72" s="1"/>
  <c r="A260" i="72" s="1"/>
  <c r="A261" i="72" s="1"/>
  <c r="A262" i="72" s="1"/>
  <c r="A264" i="72" s="1"/>
  <c r="A265" i="72" s="1"/>
  <c r="A266" i="72" s="1"/>
  <c r="A267" i="72" s="1"/>
  <c r="A268" i="72" s="1"/>
  <c r="A270" i="72" s="1"/>
  <c r="A271" i="72" s="1"/>
  <c r="A272" i="72" s="1"/>
  <c r="A274" i="72" s="1"/>
  <c r="A275" i="72" s="1"/>
  <c r="A276" i="72" s="1"/>
  <c r="A277" i="72" s="1"/>
  <c r="A278" i="72" s="1"/>
  <c r="A279" i="72" s="1"/>
  <c r="A280" i="72" s="1"/>
  <c r="A281" i="72" s="1"/>
  <c r="A282" i="72" s="1"/>
  <c r="A283" i="72" s="1"/>
  <c r="A284" i="72" s="1"/>
  <c r="A285" i="72" s="1"/>
  <c r="A286" i="72" s="1"/>
  <c r="A288" i="72" s="1"/>
  <c r="A289" i="72" s="1"/>
  <c r="A290" i="72" s="1"/>
  <c r="A291" i="72" s="1"/>
  <c r="A292" i="72" s="1"/>
  <c r="A293" i="72" s="1"/>
  <c r="A294" i="72" s="1"/>
  <c r="A295" i="72" s="1"/>
  <c r="A296" i="72" s="1"/>
  <c r="A297" i="72" s="1"/>
  <c r="A298" i="72" s="1"/>
  <c r="A299" i="72" s="1"/>
  <c r="A300" i="72" s="1"/>
  <c r="A301" i="72" s="1"/>
  <c r="A4" i="73" s="1"/>
  <c r="A5" i="73" s="1"/>
  <c r="A6" i="73" s="1"/>
  <c r="A7" i="73" s="1"/>
  <c r="A8" i="73" s="1"/>
  <c r="A9" i="73" s="1"/>
  <c r="A10" i="73" s="1"/>
  <c r="A12" i="73" s="1"/>
  <c r="A13" i="73" s="1"/>
  <c r="A14" i="73" s="1"/>
  <c r="A15" i="73" s="1"/>
  <c r="A16" i="73" s="1"/>
  <c r="A18" i="73" s="1"/>
  <c r="A19" i="73" s="1"/>
  <c r="A21" i="73" s="1"/>
  <c r="A22" i="73" s="1"/>
  <c r="A4" i="62" s="1"/>
  <c r="A5" i="62" s="1"/>
  <c r="A6" i="62" s="1"/>
  <c r="A7" i="62" s="1"/>
  <c r="A8" i="62" s="1"/>
  <c r="A9" i="62" s="1"/>
  <c r="A12" i="62" s="1"/>
  <c r="A13" i="62" s="1"/>
  <c r="A14" i="62" s="1"/>
  <c r="A15" i="62" s="1"/>
  <c r="A16" i="62" s="1"/>
  <c r="A18" i="62" s="1"/>
  <c r="A19" i="62" s="1"/>
  <c r="A20" i="62" s="1"/>
  <c r="A21" i="62" s="1"/>
  <c r="A22" i="62" s="1"/>
  <c r="A24" i="62" s="1"/>
  <c r="A25" i="62" s="1"/>
  <c r="A26" i="62" s="1"/>
  <c r="A27" i="62" s="1"/>
  <c r="A28" i="62" s="1"/>
  <c r="A29" i="62" s="1"/>
  <c r="A32" i="62" s="1"/>
  <c r="A33" i="62" s="1"/>
  <c r="A34" i="62" s="1"/>
  <c r="A35" i="62" s="1"/>
  <c r="A36" i="62" s="1"/>
  <c r="A37" i="62" s="1"/>
  <c r="A38" i="62" s="1"/>
  <c r="A39" i="62" s="1"/>
  <c r="A40" i="62" s="1"/>
  <c r="A41" i="62" s="1"/>
  <c r="A42" i="62" s="1"/>
  <c r="A44" i="62" s="1"/>
  <c r="A45" i="62" s="1"/>
  <c r="A47" i="62" s="1"/>
  <c r="A48" i="62" s="1"/>
  <c r="A49" i="62" s="1"/>
  <c r="A51" i="62" s="1"/>
  <c r="A52" i="62" s="1"/>
  <c r="A4" i="63" s="1"/>
  <c r="A5" i="63" s="1"/>
  <c r="A6" i="63" s="1"/>
  <c r="A7" i="63" s="1"/>
  <c r="A8" i="63" s="1"/>
  <c r="A4" i="65" s="1"/>
  <c r="A5" i="65" s="1"/>
  <c r="A6" i="65" s="1"/>
  <c r="A7" i="65" s="1"/>
  <c r="A8" i="65" s="1"/>
  <c r="A9" i="65" s="1"/>
  <c r="A10" i="65" s="1"/>
  <c r="A11" i="65" s="1"/>
  <c r="A12" i="65" s="1"/>
  <c r="A13" i="65" s="1"/>
  <c r="A14" i="65" s="1"/>
  <c r="A15" i="65" s="1"/>
  <c r="A16" i="65" s="1"/>
  <c r="A17" i="65" s="1"/>
  <c r="A18" i="65" s="1"/>
  <c r="A19" i="65" s="1"/>
  <c r="A20" i="65" s="1"/>
  <c r="A4" i="66" s="1"/>
  <c r="A5" i="66" s="1"/>
  <c r="A6" i="66" s="1"/>
  <c r="A7" i="66" s="1"/>
  <c r="A4" i="67" s="1"/>
  <c r="A5" i="67" s="1"/>
  <c r="A6" i="67" s="1"/>
  <c r="A7" i="67" s="1"/>
  <c r="A9" i="67" s="1"/>
  <c r="B13" i="10"/>
  <c r="B15" i="61"/>
  <c r="B16" i="19"/>
  <c r="B18" i="62"/>
  <c r="B19" i="72"/>
  <c r="B16" i="53"/>
  <c r="B15" i="26"/>
  <c r="B14" i="34"/>
  <c r="B15" i="54"/>
  <c r="B13" i="11"/>
  <c r="B15" i="32"/>
  <c r="B21" i="73"/>
  <c r="B14" i="21"/>
  <c r="B19" i="71"/>
  <c r="B15" i="59"/>
  <c r="B13" i="15"/>
  <c r="B14" i="58"/>
  <c r="B14" i="52"/>
  <c r="B16" i="65"/>
  <c r="A14" i="67" l="1"/>
  <c r="A5" i="68" s="1"/>
  <c r="A6" i="68" s="1"/>
  <c r="A7" i="68" s="1"/>
  <c r="B16" i="54"/>
  <c r="B16" i="26"/>
  <c r="B22" i="73"/>
  <c r="B16" i="32"/>
  <c r="B14" i="11"/>
  <c r="B15" i="34"/>
  <c r="B17" i="65"/>
  <c r="B15" i="52"/>
  <c r="B17" i="53"/>
  <c r="B15" i="58"/>
  <c r="B20" i="72"/>
  <c r="B14" i="15"/>
  <c r="B19" i="62"/>
  <c r="B16" i="59"/>
  <c r="B17" i="19"/>
  <c r="B20" i="71"/>
  <c r="B16" i="61"/>
  <c r="B15" i="21"/>
  <c r="B14" i="10"/>
  <c r="D28" i="74"/>
  <c r="B21" i="72" l="1"/>
  <c r="B16" i="58"/>
  <c r="B15" i="15"/>
  <c r="B18" i="65"/>
  <c r="B19" i="53"/>
  <c r="B16" i="52"/>
  <c r="B15" i="10"/>
  <c r="B16" i="21"/>
  <c r="B16" i="34"/>
  <c r="B17" i="61"/>
  <c r="B15" i="11"/>
  <c r="B21" i="71"/>
  <c r="B17" i="32"/>
  <c r="B18" i="19"/>
  <c r="B17" i="59"/>
  <c r="B17" i="26"/>
  <c r="B20" i="62"/>
  <c r="B17" i="54"/>
  <c r="B16" i="11" l="1"/>
  <c r="B16" i="10"/>
  <c r="B23" i="71"/>
  <c r="B18" i="61"/>
  <c r="B17" i="34"/>
  <c r="B17" i="21"/>
  <c r="B18" i="54"/>
  <c r="B17" i="52"/>
  <c r="B21" i="62"/>
  <c r="B20" i="53"/>
  <c r="B18" i="26"/>
  <c r="B19" i="65"/>
  <c r="B18" i="59"/>
  <c r="B16" i="15"/>
  <c r="B19" i="19"/>
  <c r="B20" i="19" s="1"/>
  <c r="B17" i="58"/>
  <c r="B18" i="32"/>
  <c r="B22" i="72"/>
  <c r="B20" i="54" l="1"/>
  <c r="B20" i="65"/>
  <c r="B19" i="26"/>
  <c r="B21" i="53"/>
  <c r="B22" i="62"/>
  <c r="B18" i="52"/>
  <c r="B23" i="72"/>
  <c r="B18" i="21"/>
  <c r="B19" i="32"/>
  <c r="B18" i="34"/>
  <c r="B18" i="58"/>
  <c r="B20" i="61"/>
  <c r="B24" i="71"/>
  <c r="B17" i="15"/>
  <c r="B17" i="10"/>
  <c r="B19" i="59"/>
  <c r="B17" i="11"/>
  <c r="D31" i="74"/>
  <c r="B24" i="72" l="1"/>
  <c r="B21" i="61"/>
  <c r="B19" i="58"/>
  <c r="B19" i="34"/>
  <c r="B20" i="32"/>
  <c r="B19" i="21"/>
  <c r="B18" i="11"/>
  <c r="B19" i="52"/>
  <c r="B20" i="59"/>
  <c r="B24" i="62"/>
  <c r="B18" i="10"/>
  <c r="B22" i="53"/>
  <c r="B18" i="15"/>
  <c r="B20" i="26"/>
  <c r="B25" i="71"/>
  <c r="B21" i="54"/>
  <c r="B21" i="59" l="1"/>
  <c r="B23" i="53"/>
  <c r="B19" i="10"/>
  <c r="B25" i="62"/>
  <c r="B20" i="52"/>
  <c r="B19" i="11"/>
  <c r="B20" i="21"/>
  <c r="B22" i="54"/>
  <c r="B21" i="32"/>
  <c r="B21" i="19"/>
  <c r="B21" i="34"/>
  <c r="B26" i="71"/>
  <c r="B20" i="58"/>
  <c r="B21" i="26"/>
  <c r="B22" i="61"/>
  <c r="B19" i="15"/>
  <c r="B26" i="72"/>
  <c r="D12" i="74"/>
  <c r="B23" i="54" l="1"/>
  <c r="B22" i="34"/>
  <c r="B22" i="19"/>
  <c r="B22" i="32"/>
  <c r="B21" i="21"/>
  <c r="B27" i="72"/>
  <c r="B21" i="52"/>
  <c r="B20" i="15"/>
  <c r="B26" i="62"/>
  <c r="B23" i="61"/>
  <c r="B20" i="10"/>
  <c r="B22" i="26"/>
  <c r="B24" i="53"/>
  <c r="B21" i="58"/>
  <c r="B22" i="59"/>
  <c r="D11" i="74"/>
  <c r="B21" i="10" l="1"/>
  <c r="B24" i="61"/>
  <c r="B27" i="62"/>
  <c r="B22" i="52"/>
  <c r="B28" i="72"/>
  <c r="B23" i="21"/>
  <c r="B23" i="32"/>
  <c r="B23" i="59"/>
  <c r="B23" i="19"/>
  <c r="B25" i="19" s="1"/>
  <c r="B22" i="58"/>
  <c r="B23" i="34"/>
  <c r="B25" i="53"/>
  <c r="B24" i="54"/>
  <c r="B23" i="26"/>
  <c r="B24" i="34" l="1"/>
  <c r="B26" i="53"/>
  <c r="B23" i="58"/>
  <c r="B24" i="59"/>
  <c r="B24" i="32"/>
  <c r="B24" i="21"/>
  <c r="B29" i="72"/>
  <c r="B23" i="52"/>
  <c r="B28" i="71"/>
  <c r="B28" i="62"/>
  <c r="B24" i="26"/>
  <c r="B25" i="61"/>
  <c r="B25" i="54"/>
  <c r="B22" i="10"/>
  <c r="B29" i="62" l="1"/>
  <c r="B25" i="26"/>
  <c r="B29" i="71"/>
  <c r="B24" i="52"/>
  <c r="B30" i="72"/>
  <c r="B25" i="21"/>
  <c r="B25" i="32"/>
  <c r="B26" i="59"/>
  <c r="B23" i="10"/>
  <c r="B24" i="58"/>
  <c r="B26" i="54"/>
  <c r="B27" i="53"/>
  <c r="B27" i="61"/>
  <c r="B25" i="34"/>
  <c r="B26" i="19" l="1"/>
  <c r="B27" i="54"/>
  <c r="B25" i="58"/>
  <c r="B24" i="10"/>
  <c r="B27" i="59"/>
  <c r="B26" i="32"/>
  <c r="B26" i="21"/>
  <c r="B31" i="72"/>
  <c r="B25" i="52"/>
  <c r="B26" i="34"/>
  <c r="B30" i="71"/>
  <c r="B28" i="61"/>
  <c r="B26" i="26"/>
  <c r="B28" i="53"/>
  <c r="B32" i="62"/>
  <c r="D10" i="74"/>
  <c r="B29" i="61" l="1"/>
  <c r="B31" i="71"/>
  <c r="B27" i="34"/>
  <c r="B26" i="52"/>
  <c r="B32" i="72"/>
  <c r="B27" i="21"/>
  <c r="B27" i="32"/>
  <c r="B28" i="59"/>
  <c r="B33" i="62"/>
  <c r="B26" i="58"/>
  <c r="B29" i="53"/>
  <c r="B28" i="54"/>
  <c r="B27" i="26"/>
  <c r="B27" i="19"/>
  <c r="B29" i="54" l="1"/>
  <c r="B30" i="53"/>
  <c r="B27" i="58"/>
  <c r="B34" i="62"/>
  <c r="B29" i="59"/>
  <c r="B28" i="32"/>
  <c r="B28" i="21"/>
  <c r="B33" i="72"/>
  <c r="B27" i="52"/>
  <c r="B28" i="34"/>
  <c r="B28" i="19"/>
  <c r="B32" i="71"/>
  <c r="B28" i="26"/>
  <c r="B30" i="61"/>
  <c r="B33" i="71" l="1"/>
  <c r="B29" i="19"/>
  <c r="B29" i="34"/>
  <c r="B28" i="52"/>
  <c r="B34" i="72"/>
  <c r="B29" i="21"/>
  <c r="B29" i="32"/>
  <c r="B30" i="59"/>
  <c r="B35" i="62"/>
  <c r="B28" i="58"/>
  <c r="B32" i="61"/>
  <c r="B31" i="53"/>
  <c r="B29" i="26"/>
  <c r="B30" i="54"/>
  <c r="B32" i="53" l="1"/>
  <c r="B33" i="61"/>
  <c r="B29" i="58"/>
  <c r="B36" i="62"/>
  <c r="B31" i="59"/>
  <c r="B30" i="32"/>
  <c r="B30" i="21"/>
  <c r="B35" i="72"/>
  <c r="B29" i="52"/>
  <c r="B30" i="34"/>
  <c r="B32" i="54"/>
  <c r="B30" i="19"/>
  <c r="B30" i="26"/>
  <c r="B34" i="71"/>
  <c r="B31" i="19" l="1"/>
  <c r="B33" i="54"/>
  <c r="B32" i="34"/>
  <c r="B30" i="52"/>
  <c r="B36" i="72"/>
  <c r="B31" i="21"/>
  <c r="B31" i="32"/>
  <c r="B32" i="59"/>
  <c r="B37" i="62"/>
  <c r="B30" i="58"/>
  <c r="B35" i="71"/>
  <c r="B34" i="61"/>
  <c r="B31" i="26"/>
  <c r="B34" i="53"/>
  <c r="B35" i="61" l="1"/>
  <c r="B36" i="71"/>
  <c r="B31" i="58"/>
  <c r="B38" i="62"/>
  <c r="B33" i="59"/>
  <c r="B32" i="32"/>
  <c r="B32" i="21"/>
  <c r="B37" i="72"/>
  <c r="B31" i="52"/>
  <c r="B33" i="34"/>
  <c r="B35" i="53"/>
  <c r="B34" i="54"/>
  <c r="B32" i="26"/>
  <c r="B32" i="19"/>
  <c r="B35" i="54" l="1"/>
  <c r="B36" i="53"/>
  <c r="B34" i="34"/>
  <c r="B32" i="52"/>
  <c r="B38" i="72"/>
  <c r="B33" i="21"/>
  <c r="B33" i="32"/>
  <c r="B34" i="59"/>
  <c r="B39" i="62"/>
  <c r="B32" i="58"/>
  <c r="B33" i="19"/>
  <c r="B37" i="71"/>
  <c r="B33" i="26"/>
  <c r="B36" i="61"/>
  <c r="D15" i="74"/>
  <c r="D25" i="74"/>
  <c r="B34" i="19" l="1"/>
  <c r="B35" i="19" s="1"/>
  <c r="B33" i="58"/>
  <c r="B40" i="62"/>
  <c r="B36" i="59"/>
  <c r="B34" i="32"/>
  <c r="B34" i="21"/>
  <c r="B39" i="72"/>
  <c r="B33" i="52"/>
  <c r="B35" i="34"/>
  <c r="B38" i="61"/>
  <c r="B37" i="53"/>
  <c r="B36" i="54"/>
  <c r="B38" i="54" l="1"/>
  <c r="B38" i="53"/>
  <c r="B39" i="61"/>
  <c r="B36" i="34"/>
  <c r="B34" i="52"/>
  <c r="B40" i="72"/>
  <c r="B35" i="21"/>
  <c r="B36" i="32"/>
  <c r="B37" i="59"/>
  <c r="B41" i="62"/>
  <c r="B34" i="58"/>
  <c r="B35" i="58" l="1"/>
  <c r="B42" i="62"/>
  <c r="B38" i="59"/>
  <c r="B37" i="32"/>
  <c r="B36" i="21"/>
  <c r="B41" i="72"/>
  <c r="B35" i="52"/>
  <c r="B37" i="34"/>
  <c r="B40" i="61"/>
  <c r="B40" i="53"/>
  <c r="B39" i="54"/>
  <c r="B41" i="54" l="1"/>
  <c r="B41" i="53"/>
  <c r="B41" i="61"/>
  <c r="B38" i="34"/>
  <c r="B36" i="52"/>
  <c r="B42" i="72"/>
  <c r="B37" i="21"/>
  <c r="B38" i="32"/>
  <c r="B39" i="59"/>
  <c r="B44" i="62"/>
  <c r="B36" i="58"/>
  <c r="B37" i="19" l="1"/>
  <c r="B37" i="58"/>
  <c r="B45" i="62"/>
  <c r="B40" i="59"/>
  <c r="B39" i="32"/>
  <c r="B38" i="21"/>
  <c r="B43" i="72"/>
  <c r="B37" i="52"/>
  <c r="B39" i="34"/>
  <c r="B42" i="61"/>
  <c r="B42" i="53"/>
  <c r="B42" i="54"/>
  <c r="B43" i="54" l="1"/>
  <c r="B43" i="53"/>
  <c r="B43" i="61"/>
  <c r="B40" i="34"/>
  <c r="B38" i="52"/>
  <c r="B44" i="72"/>
  <c r="B40" i="21"/>
  <c r="B40" i="32"/>
  <c r="B41" i="59"/>
  <c r="B47" i="62"/>
  <c r="B39" i="58"/>
  <c r="B38" i="19"/>
  <c r="B39" i="19" l="1"/>
  <c r="B40" i="58"/>
  <c r="B48" i="62"/>
  <c r="B42" i="59"/>
  <c r="B42" i="32"/>
  <c r="B41" i="21"/>
  <c r="B45" i="72"/>
  <c r="B40" i="52"/>
  <c r="B41" i="34"/>
  <c r="B44" i="61"/>
  <c r="B44" i="53"/>
  <c r="B44" i="54"/>
  <c r="B45" i="54" l="1"/>
  <c r="B45" i="53"/>
  <c r="B46" i="61"/>
  <c r="B43" i="34"/>
  <c r="B41" i="52"/>
  <c r="B46" i="72"/>
  <c r="B42" i="21"/>
  <c r="B43" i="32"/>
  <c r="B43" i="59"/>
  <c r="B49" i="62"/>
  <c r="B41" i="58"/>
  <c r="B40" i="19"/>
  <c r="B41" i="19" l="1"/>
  <c r="B43" i="58"/>
  <c r="B51" i="62"/>
  <c r="B44" i="59"/>
  <c r="B44" i="32"/>
  <c r="B43" i="21"/>
  <c r="B47" i="72"/>
  <c r="B42" i="52"/>
  <c r="B44" i="34"/>
  <c r="B47" i="61"/>
  <c r="B46" i="53"/>
  <c r="B46" i="54"/>
  <c r="B47" i="54" l="1"/>
  <c r="B48" i="53"/>
  <c r="B48" i="61"/>
  <c r="B45" i="34"/>
  <c r="B44" i="52"/>
  <c r="B48" i="72"/>
  <c r="B44" i="21"/>
  <c r="B45" i="32"/>
  <c r="B45" i="59"/>
  <c r="B52" i="62"/>
  <c r="B44" i="58"/>
  <c r="B42" i="19"/>
  <c r="D29" i="74"/>
  <c r="B43" i="19" l="1"/>
  <c r="B45" i="58"/>
  <c r="B47" i="59"/>
  <c r="B46" i="32"/>
  <c r="B49" i="72"/>
  <c r="B45" i="52"/>
  <c r="B46" i="34"/>
  <c r="B50" i="61"/>
  <c r="B49" i="53"/>
  <c r="B48" i="54"/>
  <c r="B46" i="52" l="1"/>
  <c r="B51" i="61"/>
  <c r="B50" i="72"/>
  <c r="B47" i="32"/>
  <c r="B49" i="59"/>
  <c r="B46" i="58"/>
  <c r="B50" i="54"/>
  <c r="B50" i="53"/>
  <c r="B47" i="34"/>
  <c r="B44" i="19"/>
  <c r="B46" i="21" l="1"/>
  <c r="B48" i="34"/>
  <c r="B51" i="53"/>
  <c r="B48" i="58"/>
  <c r="B48" i="32"/>
  <c r="B52" i="61"/>
  <c r="B45" i="19"/>
  <c r="B51" i="54"/>
  <c r="B50" i="59"/>
  <c r="B51" i="72"/>
  <c r="B48" i="52"/>
  <c r="B49" i="52" l="1"/>
  <c r="B47" i="19"/>
  <c r="B51" i="59"/>
  <c r="B49" i="58"/>
  <c r="B52" i="72"/>
  <c r="B52" i="54"/>
  <c r="B53" i="61"/>
  <c r="B49" i="32"/>
  <c r="B52" i="53"/>
  <c r="B49" i="34"/>
  <c r="B47" i="21"/>
  <c r="B50" i="34" l="1"/>
  <c r="B50" i="32"/>
  <c r="B50" i="58"/>
  <c r="B48" i="21"/>
  <c r="B53" i="53"/>
  <c r="B54" i="61"/>
  <c r="B53" i="54"/>
  <c r="B53" i="72"/>
  <c r="B54" i="72" s="1"/>
  <c r="B52" i="59"/>
  <c r="B48" i="19"/>
  <c r="B50" i="52"/>
  <c r="B54" i="54" l="1"/>
  <c r="B54" i="53"/>
  <c r="B49" i="21"/>
  <c r="B51" i="58"/>
  <c r="B51" i="52"/>
  <c r="B53" i="59"/>
  <c r="B51" i="32"/>
  <c r="B49" i="19"/>
  <c r="B56" i="61"/>
  <c r="B51" i="34"/>
  <c r="B57" i="61" l="1"/>
  <c r="B52" i="58"/>
  <c r="B54" i="59"/>
  <c r="B52" i="34"/>
  <c r="B50" i="19"/>
  <c r="B52" i="32"/>
  <c r="B52" i="52"/>
  <c r="B50" i="21"/>
  <c r="B55" i="53"/>
  <c r="B55" i="54"/>
  <c r="B56" i="53" l="1"/>
  <c r="B55" i="59"/>
  <c r="B56" i="54"/>
  <c r="B51" i="21"/>
  <c r="B53" i="52"/>
  <c r="B53" i="32"/>
  <c r="B51" i="19"/>
  <c r="B53" i="34"/>
  <c r="B55" i="72"/>
  <c r="B53" i="58"/>
  <c r="B58" i="61"/>
  <c r="B54" i="58" l="1"/>
  <c r="B60" i="61"/>
  <c r="B54" i="34"/>
  <c r="B57" i="54"/>
  <c r="B56" i="59"/>
  <c r="B56" i="72"/>
  <c r="B52" i="19"/>
  <c r="B54" i="32"/>
  <c r="B54" i="52"/>
  <c r="B52" i="21"/>
  <c r="B57" i="53"/>
  <c r="B53" i="21" l="1"/>
  <c r="B57" i="59"/>
  <c r="B58" i="53"/>
  <c r="B55" i="52"/>
  <c r="B55" i="32"/>
  <c r="B53" i="19"/>
  <c r="B57" i="72"/>
  <c r="B59" i="54"/>
  <c r="B55" i="34"/>
  <c r="B61" i="61"/>
  <c r="B55" i="58"/>
  <c r="B56" i="58" l="1"/>
  <c r="B56" i="34"/>
  <c r="B58" i="59"/>
  <c r="B62" i="61"/>
  <c r="B60" i="54"/>
  <c r="B58" i="72"/>
  <c r="B54" i="19"/>
  <c r="B56" i="32"/>
  <c r="B56" i="52"/>
  <c r="B59" i="53"/>
  <c r="B54" i="21"/>
  <c r="B55" i="21" l="1"/>
  <c r="B57" i="52"/>
  <c r="B62" i="54"/>
  <c r="B59" i="59"/>
  <c r="B60" i="53"/>
  <c r="B55" i="19"/>
  <c r="B61" i="72"/>
  <c r="B63" i="61"/>
  <c r="B58" i="34"/>
  <c r="B57" i="32"/>
  <c r="B58" i="58"/>
  <c r="D9" i="74"/>
  <c r="D20" i="74"/>
  <c r="B63" i="54" l="1"/>
  <c r="B64" i="61"/>
  <c r="B59" i="58"/>
  <c r="B59" i="34"/>
  <c r="B62" i="72"/>
  <c r="B57" i="19"/>
  <c r="B60" i="59"/>
  <c r="B58" i="52"/>
  <c r="B56" i="21"/>
  <c r="B57" i="21" l="1"/>
  <c r="B59" i="52"/>
  <c r="B61" i="59"/>
  <c r="B58" i="19"/>
  <c r="B63" i="72"/>
  <c r="B60" i="34"/>
  <c r="B60" i="58"/>
  <c r="B65" i="61"/>
  <c r="B64" i="54"/>
  <c r="B65" i="54" l="1"/>
  <c r="B66" i="61"/>
  <c r="B61" i="58"/>
  <c r="B61" i="34"/>
  <c r="B64" i="72"/>
  <c r="B59" i="19"/>
  <c r="B62" i="59"/>
  <c r="B60" i="52"/>
  <c r="B58" i="21"/>
  <c r="B60" i="21" l="1"/>
  <c r="B61" i="52"/>
  <c r="B63" i="59"/>
  <c r="B60" i="19"/>
  <c r="B65" i="72"/>
  <c r="B62" i="34"/>
  <c r="B62" i="58"/>
  <c r="B67" i="61"/>
  <c r="B66" i="54"/>
  <c r="B67" i="54" l="1"/>
  <c r="B68" i="61"/>
  <c r="B63" i="58"/>
  <c r="B63" i="34"/>
  <c r="B66" i="72"/>
  <c r="B61" i="19"/>
  <c r="B64" i="59"/>
  <c r="B62" i="52"/>
  <c r="B61" i="21"/>
  <c r="B63" i="52" l="1"/>
  <c r="B62" i="19"/>
  <c r="B64" i="58"/>
  <c r="B65" i="59"/>
  <c r="B64" i="34"/>
  <c r="B69" i="61"/>
  <c r="B62" i="21"/>
  <c r="B68" i="72"/>
  <c r="B68" i="54"/>
  <c r="B70" i="54" l="1"/>
  <c r="B63" i="21"/>
  <c r="B65" i="58"/>
  <c r="B69" i="72"/>
  <c r="B70" i="61"/>
  <c r="B65" i="34"/>
  <c r="B67" i="59"/>
  <c r="B63" i="19"/>
  <c r="B64" i="52"/>
  <c r="B66" i="34" l="1"/>
  <c r="B66" i="58"/>
  <c r="B65" i="52"/>
  <c r="B64" i="19"/>
  <c r="B64" i="21"/>
  <c r="B68" i="59"/>
  <c r="B71" i="61"/>
  <c r="B70" i="72"/>
  <c r="B71" i="54"/>
  <c r="B71" i="72" l="1"/>
  <c r="B67" i="52"/>
  <c r="B69" i="59"/>
  <c r="B67" i="58"/>
  <c r="B72" i="54"/>
  <c r="B72" i="61"/>
  <c r="B65" i="21"/>
  <c r="B65" i="19"/>
  <c r="B67" i="34"/>
  <c r="B68" i="34" l="1"/>
  <c r="B66" i="19"/>
  <c r="B66" i="21"/>
  <c r="B74" i="61"/>
  <c r="B73" i="54"/>
  <c r="B68" i="58"/>
  <c r="B70" i="59"/>
  <c r="B68" i="52"/>
  <c r="B72" i="72"/>
  <c r="B73" i="72" l="1"/>
  <c r="B69" i="52"/>
  <c r="B71" i="59"/>
  <c r="B69" i="58"/>
  <c r="B74" i="54"/>
  <c r="B75" i="61"/>
  <c r="B67" i="21"/>
  <c r="B67" i="19"/>
  <c r="B69" i="34"/>
  <c r="B70" i="34" l="1"/>
  <c r="B68" i="19"/>
  <c r="B69" i="21"/>
  <c r="B76" i="61"/>
  <c r="B76" i="54"/>
  <c r="B70" i="58"/>
  <c r="B72" i="59"/>
  <c r="B70" i="52"/>
  <c r="B74" i="72"/>
  <c r="B75" i="72" l="1"/>
  <c r="B71" i="52"/>
  <c r="B73" i="59"/>
  <c r="B71" i="58"/>
  <c r="B77" i="54"/>
  <c r="B77" i="61"/>
  <c r="B71" i="21"/>
  <c r="B69" i="19"/>
  <c r="B71" i="34"/>
  <c r="B72" i="34" l="1"/>
  <c r="B70" i="19"/>
  <c r="B72" i="21"/>
  <c r="B78" i="61"/>
  <c r="B78" i="54"/>
  <c r="B72" i="58"/>
  <c r="B74" i="59"/>
  <c r="B72" i="52"/>
  <c r="B76" i="72"/>
  <c r="B77" i="72" l="1"/>
  <c r="B73" i="52"/>
  <c r="B75" i="59"/>
  <c r="B73" i="58"/>
  <c r="B79" i="54"/>
  <c r="B80" i="61"/>
  <c r="B73" i="21"/>
  <c r="B71" i="19"/>
  <c r="B74" i="34"/>
  <c r="D5" i="74"/>
  <c r="B76" i="34" l="1"/>
  <c r="B72" i="19"/>
  <c r="B81" i="61"/>
  <c r="B80" i="54"/>
  <c r="B75" i="58"/>
  <c r="B76" i="59"/>
  <c r="B74" i="52"/>
  <c r="B78" i="72"/>
  <c r="B79" i="72" l="1"/>
  <c r="B75" i="52"/>
  <c r="B77" i="59"/>
  <c r="B76" i="58"/>
  <c r="B81" i="54"/>
  <c r="B82" i="61"/>
  <c r="B73" i="19"/>
  <c r="B77" i="34"/>
  <c r="B78" i="34" l="1"/>
  <c r="B74" i="19"/>
  <c r="B83" i="61"/>
  <c r="B82" i="54"/>
  <c r="B77" i="58"/>
  <c r="B78" i="59"/>
  <c r="B77" i="52"/>
  <c r="B80" i="72"/>
  <c r="B81" i="72" l="1"/>
  <c r="B78" i="52"/>
  <c r="B79" i="59"/>
  <c r="B78" i="58"/>
  <c r="B83" i="54"/>
  <c r="B84" i="61"/>
  <c r="B75" i="19"/>
  <c r="B79" i="34"/>
  <c r="B80" i="34" l="1"/>
  <c r="B76" i="19"/>
  <c r="B85" i="61"/>
  <c r="B84" i="54"/>
  <c r="B79" i="58"/>
  <c r="B80" i="59"/>
  <c r="B79" i="52"/>
  <c r="B82" i="72"/>
  <c r="D7" i="74"/>
  <c r="B83" i="72" l="1"/>
  <c r="B82" i="59"/>
  <c r="B80" i="58"/>
  <c r="B85" i="54"/>
  <c r="B86" i="61"/>
  <c r="B77" i="19"/>
  <c r="B81" i="34"/>
  <c r="B82" i="34" l="1"/>
  <c r="B78" i="19"/>
  <c r="B87" i="61"/>
  <c r="B86" i="54"/>
  <c r="B81" i="58"/>
  <c r="B83" i="59"/>
  <c r="B84" i="72"/>
  <c r="B87" i="72" l="1"/>
  <c r="B84" i="59"/>
  <c r="B82" i="58"/>
  <c r="B87" i="54"/>
  <c r="B89" i="61"/>
  <c r="B79" i="19"/>
  <c r="B83" i="34"/>
  <c r="B85" i="34" l="1"/>
  <c r="B80" i="19"/>
  <c r="B90" i="61"/>
  <c r="B88" i="54"/>
  <c r="B83" i="58"/>
  <c r="B85" i="59"/>
  <c r="B88" i="72"/>
  <c r="B89" i="72" l="1"/>
  <c r="B86" i="59"/>
  <c r="B84" i="58"/>
  <c r="B89" i="54"/>
  <c r="B91" i="61"/>
  <c r="B81" i="19"/>
  <c r="B86" i="34"/>
  <c r="D13" i="74"/>
  <c r="B87" i="34" l="1"/>
  <c r="B82" i="19"/>
  <c r="B92" i="61"/>
  <c r="B85" i="58"/>
  <c r="B87" i="59"/>
  <c r="B90" i="72"/>
  <c r="B91" i="72" l="1"/>
  <c r="B88" i="59"/>
  <c r="B86" i="58"/>
  <c r="B94" i="61"/>
  <c r="B83" i="19"/>
  <c r="B88" i="34"/>
  <c r="B89" i="34" l="1"/>
  <c r="B84" i="19"/>
  <c r="B95" i="61"/>
  <c r="B87" i="58"/>
  <c r="B89" i="59"/>
  <c r="B92" i="72"/>
  <c r="B93" i="72" l="1"/>
  <c r="B91" i="59"/>
  <c r="B88" i="58"/>
  <c r="B96" i="61"/>
  <c r="B85" i="19"/>
  <c r="B90" i="34"/>
  <c r="B92" i="34" l="1"/>
  <c r="B86" i="19"/>
  <c r="B97" i="61"/>
  <c r="B89" i="58"/>
  <c r="B92" i="59"/>
  <c r="B94" i="72"/>
  <c r="B95" i="72" l="1"/>
  <c r="B93" i="59"/>
  <c r="B90" i="58"/>
  <c r="B98" i="61"/>
  <c r="B87" i="19"/>
  <c r="B94" i="34"/>
  <c r="B95" i="34" l="1"/>
  <c r="B88" i="19"/>
  <c r="B99" i="61"/>
  <c r="B91" i="58"/>
  <c r="B94" i="59"/>
  <c r="B96" i="72"/>
  <c r="D26" i="74"/>
  <c r="B97" i="72" l="1"/>
  <c r="B96" i="59"/>
  <c r="B92" i="58"/>
  <c r="B89" i="19"/>
  <c r="B97" i="34"/>
  <c r="B98" i="34" l="1"/>
  <c r="B90" i="19"/>
  <c r="B93" i="58"/>
  <c r="B97" i="59"/>
  <c r="B99" i="72"/>
  <c r="B100" i="72" l="1"/>
  <c r="B98" i="59"/>
  <c r="B94" i="58"/>
  <c r="B99" i="34"/>
  <c r="B100" i="34" l="1"/>
  <c r="B96" i="58"/>
  <c r="B100" i="59"/>
  <c r="B101" i="72"/>
  <c r="B102" i="72" l="1"/>
  <c r="B101" i="59"/>
  <c r="B97" i="58"/>
  <c r="B101" i="34"/>
  <c r="B103" i="34" l="1"/>
  <c r="B92" i="19"/>
  <c r="B98" i="58"/>
  <c r="B102" i="59"/>
  <c r="B103" i="72"/>
  <c r="B104" i="72" l="1"/>
  <c r="B103" i="59"/>
  <c r="B99" i="58"/>
  <c r="B93" i="19"/>
  <c r="B104" i="34"/>
  <c r="B105" i="34" l="1"/>
  <c r="B94" i="19"/>
  <c r="B100" i="58"/>
  <c r="B104" i="59"/>
  <c r="B105" i="72"/>
  <c r="B106" i="72" l="1"/>
  <c r="B105" i="59"/>
  <c r="B101" i="58"/>
  <c r="B95" i="19"/>
  <c r="B106" i="34"/>
  <c r="B107" i="34" l="1"/>
  <c r="B96" i="19"/>
  <c r="B102" i="58"/>
  <c r="B106" i="59"/>
  <c r="B107" i="72"/>
  <c r="B108" i="72" l="1"/>
  <c r="B107" i="59"/>
  <c r="B103" i="58"/>
  <c r="B97" i="19"/>
  <c r="B109" i="34"/>
  <c r="B110" i="34" l="1"/>
  <c r="B98" i="19"/>
  <c r="B104" i="58"/>
  <c r="B108" i="59"/>
  <c r="B109" i="72"/>
  <c r="B110" i="72" s="1"/>
  <c r="B109" i="59" l="1"/>
  <c r="B105" i="58"/>
  <c r="B99" i="19"/>
  <c r="B111" i="34"/>
  <c r="B112" i="34" l="1"/>
  <c r="B100" i="19"/>
  <c r="B106" i="58"/>
  <c r="B110" i="59"/>
  <c r="B111" i="72" l="1"/>
  <c r="B111" i="59"/>
  <c r="B107" i="58"/>
  <c r="B101" i="19"/>
  <c r="B113" i="34"/>
  <c r="B114" i="34" l="1"/>
  <c r="B102" i="19"/>
  <c r="B108" i="58"/>
  <c r="B112" i="59"/>
  <c r="B112" i="72"/>
  <c r="B113" i="72" l="1"/>
  <c r="B113" i="59"/>
  <c r="B109" i="58"/>
  <c r="B103" i="19"/>
  <c r="B115" i="34"/>
  <c r="B116" i="34" l="1"/>
  <c r="B104" i="19"/>
  <c r="B111" i="58"/>
  <c r="B114" i="59"/>
  <c r="B114" i="72"/>
  <c r="B115" i="72" l="1"/>
  <c r="B115" i="59"/>
  <c r="B113" i="58"/>
  <c r="B105" i="19"/>
  <c r="B117" i="34"/>
  <c r="B118" i="34" l="1"/>
  <c r="B106" i="19"/>
  <c r="B114" i="58"/>
  <c r="B116" i="59"/>
  <c r="B116" i="72"/>
  <c r="B117" i="72" l="1"/>
  <c r="B117" i="59"/>
  <c r="B115" i="58"/>
  <c r="B107" i="19"/>
  <c r="B119" i="34"/>
  <c r="D4" i="74"/>
  <c r="B108" i="19" l="1"/>
  <c r="B116" i="58"/>
  <c r="B118" i="59"/>
  <c r="B118" i="72"/>
  <c r="B120" i="72" l="1"/>
  <c r="B119" i="59"/>
  <c r="B117" i="58"/>
  <c r="B109" i="19"/>
  <c r="B111" i="19" l="1"/>
  <c r="B118" i="58"/>
  <c r="B120" i="59"/>
  <c r="B121" i="72"/>
  <c r="B123" i="72" l="1"/>
  <c r="B121" i="59"/>
  <c r="B119" i="58"/>
  <c r="B112" i="19"/>
  <c r="B113" i="19" l="1"/>
  <c r="B120" i="58"/>
  <c r="B122" i="59"/>
  <c r="B124" i="72"/>
  <c r="D6" i="74"/>
  <c r="B125" i="72" l="1"/>
  <c r="B123" i="59"/>
  <c r="B121" i="58"/>
  <c r="B123" i="58" l="1"/>
  <c r="B124" i="59"/>
  <c r="B126" i="72"/>
  <c r="B128" i="72" l="1"/>
  <c r="B125" i="59"/>
  <c r="B124" i="58"/>
  <c r="B125" i="58" l="1"/>
  <c r="B126" i="59"/>
  <c r="B129" i="72"/>
  <c r="B130" i="72" l="1"/>
  <c r="B127" i="59"/>
  <c r="B126" i="58"/>
  <c r="B127" i="58" l="1"/>
  <c r="B128" i="59"/>
  <c r="B131" i="72"/>
  <c r="B132" i="72" l="1"/>
  <c r="B129" i="59"/>
  <c r="B128" i="58"/>
  <c r="B130" i="58" l="1"/>
  <c r="B130" i="59"/>
  <c r="B133" i="72"/>
  <c r="B134" i="72" l="1"/>
  <c r="B131" i="59"/>
  <c r="B131" i="58"/>
  <c r="B132" i="58" l="1"/>
  <c r="B132" i="59"/>
  <c r="B136" i="72"/>
  <c r="B137" i="72" l="1"/>
  <c r="B133" i="59"/>
  <c r="B133" i="58"/>
  <c r="B134" i="58" l="1"/>
  <c r="B134" i="59"/>
  <c r="B138" i="72"/>
  <c r="B141" i="72" l="1"/>
  <c r="B135" i="59"/>
  <c r="B135" i="58"/>
  <c r="B137" i="58" l="1"/>
  <c r="B136" i="59"/>
  <c r="B142" i="72"/>
  <c r="B143" i="72" l="1"/>
  <c r="B137" i="59"/>
  <c r="B138" i="58"/>
  <c r="B139" i="58" l="1"/>
  <c r="B138" i="59"/>
  <c r="B144" i="72"/>
  <c r="B145" i="72" l="1"/>
  <c r="B139" i="59"/>
  <c r="B140" i="58"/>
  <c r="B141" i="58" l="1"/>
  <c r="B140" i="59"/>
  <c r="B146" i="72"/>
  <c r="B147" i="72" l="1"/>
  <c r="B141" i="59"/>
  <c r="B142" i="58"/>
  <c r="B143" i="58" l="1"/>
  <c r="B142" i="59"/>
  <c r="B148" i="72"/>
  <c r="B149" i="72" l="1"/>
  <c r="B143" i="59"/>
  <c r="B144" i="58"/>
  <c r="B145" i="58" l="1"/>
  <c r="B144" i="59"/>
  <c r="B150" i="72"/>
  <c r="B152" i="72" l="1"/>
  <c r="B145" i="59"/>
  <c r="B146" i="58"/>
  <c r="B147" i="58" l="1"/>
  <c r="B146" i="59"/>
  <c r="B153" i="72"/>
  <c r="B154" i="72" l="1"/>
  <c r="B148" i="59"/>
  <c r="B148" i="58"/>
  <c r="B149" i="58" l="1"/>
  <c r="B149" i="59"/>
  <c r="B155" i="72"/>
  <c r="B157" i="72" l="1"/>
  <c r="B150" i="59"/>
  <c r="B150" i="58"/>
  <c r="B151" i="58" l="1"/>
  <c r="B151" i="59"/>
  <c r="B159" i="72"/>
  <c r="B160" i="72" l="1"/>
  <c r="B152" i="59"/>
  <c r="B152" i="58"/>
  <c r="B153" i="58" l="1"/>
  <c r="B153" i="59"/>
  <c r="B161" i="72"/>
  <c r="B162" i="72" l="1"/>
  <c r="B155" i="59"/>
  <c r="B154" i="58"/>
  <c r="B155" i="58" l="1"/>
  <c r="B156" i="59"/>
  <c r="B163" i="72"/>
  <c r="B164" i="72" l="1"/>
  <c r="B157" i="59"/>
  <c r="B156" i="58"/>
  <c r="B157" i="58" l="1"/>
  <c r="B158" i="59"/>
  <c r="B165" i="72"/>
  <c r="B166" i="72" l="1"/>
  <c r="B159" i="59"/>
  <c r="B158" i="58"/>
  <c r="B159" i="58" l="1"/>
  <c r="B161" i="59"/>
  <c r="B167" i="72"/>
  <c r="B168" i="72" l="1"/>
  <c r="B162" i="59"/>
  <c r="B160" i="58"/>
  <c r="B161" i="58" l="1"/>
  <c r="B163" i="59"/>
  <c r="B169" i="72"/>
  <c r="B172" i="72" l="1"/>
  <c r="B164" i="59"/>
  <c r="B162" i="58"/>
  <c r="B163" i="58" l="1"/>
  <c r="B165" i="59"/>
  <c r="B173" i="72"/>
  <c r="B174" i="72" l="1"/>
  <c r="B166" i="59"/>
  <c r="B164" i="58"/>
  <c r="B165" i="58" l="1"/>
  <c r="B167" i="59"/>
  <c r="B175" i="72"/>
  <c r="B176" i="72" l="1"/>
  <c r="B168" i="59"/>
  <c r="B166" i="58"/>
  <c r="B167" i="58" l="1"/>
  <c r="B169" i="59"/>
  <c r="B177" i="72"/>
  <c r="B178" i="72" l="1"/>
  <c r="B171" i="59"/>
  <c r="B168" i="58"/>
  <c r="B169" i="58" l="1"/>
  <c r="B172" i="59"/>
  <c r="B179" i="72"/>
  <c r="B180" i="72" l="1"/>
  <c r="B173" i="59"/>
  <c r="B170" i="58"/>
  <c r="B171" i="58" l="1"/>
  <c r="B174" i="59"/>
  <c r="B181" i="72"/>
  <c r="B182" i="72" l="1"/>
  <c r="B175" i="59"/>
  <c r="B172" i="58"/>
  <c r="B173" i="58" l="1"/>
  <c r="B176" i="59"/>
  <c r="B183" i="72"/>
  <c r="B184" i="72" l="1"/>
  <c r="B177" i="59"/>
  <c r="B174" i="58"/>
  <c r="B175" i="58" l="1"/>
  <c r="B178" i="59"/>
  <c r="B185" i="72"/>
  <c r="B186" i="72" l="1"/>
  <c r="B179" i="59"/>
  <c r="B176" i="58"/>
  <c r="B177" i="58" l="1"/>
  <c r="B180" i="59"/>
  <c r="B187" i="72"/>
  <c r="B188" i="72" l="1"/>
  <c r="B181" i="59"/>
  <c r="B178" i="58"/>
  <c r="B179" i="58" l="1"/>
  <c r="B183" i="59"/>
  <c r="B189" i="72"/>
  <c r="B190" i="72" l="1"/>
  <c r="B191" i="72" s="1"/>
  <c r="B185" i="59"/>
  <c r="B180" i="58"/>
  <c r="B181" i="58" l="1"/>
  <c r="B186" i="59"/>
  <c r="B187" i="59" l="1"/>
  <c r="B182" i="58"/>
  <c r="B183" i="58" l="1"/>
  <c r="B188" i="59"/>
  <c r="B192" i="72"/>
  <c r="B193" i="72" l="1"/>
  <c r="B189" i="59"/>
  <c r="B184" i="58"/>
  <c r="B185" i="58" l="1"/>
  <c r="B190" i="59"/>
  <c r="B194" i="72"/>
  <c r="B195" i="72" l="1"/>
  <c r="B191" i="59"/>
  <c r="B186" i="58"/>
  <c r="B187" i="58" l="1"/>
  <c r="B192" i="59"/>
  <c r="B196" i="72"/>
  <c r="B197" i="72" l="1"/>
  <c r="B193" i="59"/>
  <c r="B188" i="58"/>
  <c r="B189" i="58" l="1"/>
  <c r="B194" i="59"/>
  <c r="B198" i="72"/>
  <c r="B199" i="72" l="1"/>
  <c r="B195" i="59"/>
  <c r="B190" i="58"/>
  <c r="B191" i="58" l="1"/>
  <c r="B196" i="59"/>
  <c r="B200" i="72"/>
  <c r="B201" i="72" s="1"/>
  <c r="B203" i="72" s="1"/>
  <c r="B197" i="59" l="1"/>
  <c r="B192" i="58"/>
  <c r="B193" i="58" l="1"/>
  <c r="B198" i="59"/>
  <c r="B199" i="59" l="1"/>
  <c r="B194" i="58"/>
  <c r="B195" i="58" l="1"/>
  <c r="B200" i="59"/>
  <c r="B204" i="72"/>
  <c r="B205" i="72" l="1"/>
  <c r="B201" i="59"/>
  <c r="B196" i="58"/>
  <c r="B198" i="58" l="1"/>
  <c r="B202" i="59"/>
  <c r="B206" i="72"/>
  <c r="B207" i="72" l="1"/>
  <c r="B208" i="72" s="1"/>
  <c r="B203" i="59"/>
  <c r="B199" i="58"/>
  <c r="B200" i="58" l="1"/>
  <c r="B204" i="59"/>
  <c r="B206" i="59" l="1"/>
  <c r="B201" i="58"/>
  <c r="B202" i="58" l="1"/>
  <c r="B207" i="59"/>
  <c r="B209" i="72"/>
  <c r="B210" i="72" l="1"/>
  <c r="B208" i="59"/>
  <c r="B203" i="58"/>
  <c r="B204" i="58" l="1"/>
  <c r="B209" i="59"/>
  <c r="B211" i="72"/>
  <c r="B213" i="72" l="1"/>
  <c r="B210" i="59"/>
  <c r="B205" i="58"/>
  <c r="B207" i="58" l="1"/>
  <c r="B211" i="59"/>
  <c r="B214" i="72"/>
  <c r="B215" i="72" l="1"/>
  <c r="B213" i="59"/>
  <c r="B208" i="58"/>
  <c r="B209" i="58" l="1"/>
  <c r="B214" i="59"/>
  <c r="B216" i="72"/>
  <c r="B217" i="72" l="1"/>
  <c r="B215" i="59"/>
  <c r="B210" i="58"/>
  <c r="B211" i="58" l="1"/>
  <c r="B217" i="59"/>
  <c r="B218" i="72"/>
  <c r="B219" i="72" l="1"/>
  <c r="B219" i="59"/>
  <c r="B212" i="58"/>
  <c r="B213" i="58" l="1"/>
  <c r="B220" i="59"/>
  <c r="B220" i="72"/>
  <c r="B221" i="72" l="1"/>
  <c r="B221" i="59"/>
  <c r="B214" i="58"/>
  <c r="B216" i="58" l="1"/>
  <c r="B222" i="59"/>
  <c r="B222" i="72"/>
  <c r="B223" i="72" l="1"/>
  <c r="B223" i="59"/>
  <c r="B218" i="58"/>
  <c r="B219" i="58" l="1"/>
  <c r="B225" i="59"/>
  <c r="B224" i="72"/>
  <c r="B225" i="72" l="1"/>
  <c r="B226" i="59"/>
  <c r="B220" i="58"/>
  <c r="B221" i="58" l="1"/>
  <c r="B227" i="59"/>
  <c r="B226" i="72"/>
  <c r="B229" i="72" l="1"/>
  <c r="B228" i="59"/>
  <c r="B222" i="58"/>
  <c r="B223" i="58" l="1"/>
  <c r="B230" i="59"/>
  <c r="B230" i="72"/>
  <c r="B232" i="59" l="1"/>
  <c r="B225" i="58"/>
  <c r="B226" i="58" l="1"/>
  <c r="B233" i="59"/>
  <c r="B232" i="72" l="1"/>
  <c r="B234" i="59"/>
  <c r="B227" i="58"/>
  <c r="B228" i="58" l="1"/>
  <c r="B235" i="59"/>
  <c r="B233" i="72"/>
  <c r="B234" i="72" l="1"/>
  <c r="B236" i="59"/>
  <c r="B229" i="58"/>
  <c r="B230" i="58" l="1"/>
  <c r="B237" i="59"/>
  <c r="B235" i="72"/>
  <c r="B236" i="72" l="1"/>
  <c r="B238" i="59"/>
  <c r="B232" i="58"/>
  <c r="B237" i="72" l="1"/>
  <c r="B233" i="58"/>
  <c r="B239" i="59"/>
  <c r="B240" i="59" l="1"/>
  <c r="B234" i="58"/>
  <c r="B238" i="72"/>
  <c r="B240" i="72" l="1"/>
  <c r="B235" i="58"/>
  <c r="B241" i="59"/>
  <c r="B242" i="59" l="1"/>
  <c r="B236" i="58"/>
  <c r="B241" i="72"/>
  <c r="B242" i="72" l="1"/>
  <c r="B237" i="58"/>
  <c r="B243" i="59"/>
  <c r="B245" i="59" l="1"/>
  <c r="B239" i="58"/>
  <c r="B244" i="72"/>
  <c r="B245" i="72" l="1"/>
  <c r="B240" i="58"/>
  <c r="B247" i="59"/>
  <c r="B248" i="59" l="1"/>
  <c r="B241" i="58"/>
  <c r="B246" i="72"/>
  <c r="B248" i="72" l="1"/>
  <c r="B243" i="58"/>
  <c r="B249" i="59"/>
  <c r="B250" i="59" l="1"/>
  <c r="B244" i="58"/>
  <c r="B249" i="72"/>
  <c r="B250" i="72" l="1"/>
  <c r="B245" i="58"/>
  <c r="B252" i="59"/>
  <c r="B254" i="59" l="1"/>
  <c r="B247" i="58"/>
  <c r="B251" i="72"/>
  <c r="B252" i="72" l="1"/>
  <c r="B248" i="58"/>
  <c r="B255" i="59"/>
  <c r="B256" i="59" l="1"/>
  <c r="B249" i="58"/>
  <c r="B253" i="72"/>
  <c r="B254" i="72" l="1"/>
  <c r="B250" i="58"/>
  <c r="B257" i="59"/>
  <c r="B252" i="58" l="1"/>
  <c r="B258" i="59"/>
  <c r="B255" i="72"/>
  <c r="B258" i="72" l="1"/>
  <c r="B259" i="59"/>
  <c r="B253" i="58"/>
  <c r="B254" i="58" l="1"/>
  <c r="B260" i="59"/>
  <c r="B259" i="72"/>
  <c r="D22" i="74"/>
  <c r="B260" i="72" l="1"/>
  <c r="B256" i="58"/>
  <c r="B257" i="58" l="1"/>
  <c r="B261" i="72"/>
  <c r="D21" i="74"/>
  <c r="B262" i="72" l="1"/>
  <c r="B264" i="72" l="1"/>
  <c r="B265" i="72" l="1"/>
  <c r="B266" i="72" l="1"/>
  <c r="B267" i="72" l="1"/>
  <c r="B268" i="72" l="1"/>
  <c r="B270" i="72" l="1"/>
  <c r="B271" i="72" l="1"/>
  <c r="B272" i="72" l="1"/>
  <c r="B274" i="72" l="1"/>
  <c r="B275" i="72" l="1"/>
  <c r="B276" i="72" l="1"/>
  <c r="B277" i="72" l="1"/>
  <c r="B278" i="72" l="1"/>
  <c r="B279" i="72" l="1"/>
  <c r="B280" i="72" l="1"/>
  <c r="B281" i="72" l="1"/>
  <c r="B282" i="72" l="1"/>
  <c r="B283" i="72" l="1"/>
  <c r="B284" i="72" l="1"/>
  <c r="B285" i="72" l="1"/>
  <c r="B286" i="72" l="1"/>
  <c r="B288" i="72" l="1"/>
  <c r="B289" i="72" l="1"/>
  <c r="B290" i="72" l="1"/>
  <c r="B291" i="72" l="1"/>
  <c r="B292" i="72" l="1"/>
  <c r="B293" i="72" l="1"/>
  <c r="B294" i="72" l="1"/>
  <c r="B295" i="72" l="1"/>
  <c r="B296" i="72" l="1"/>
  <c r="B297" i="72" l="1"/>
  <c r="B298" i="72" l="1"/>
  <c r="B299" i="72" l="1"/>
  <c r="B300" i="72" l="1"/>
  <c r="B301" i="72" l="1"/>
  <c r="D27" i="74"/>
  <c r="D35" i="74" l="1"/>
  <c r="G36" i="74" l="1"/>
  <c r="E36" i="74"/>
  <c r="H36" i="74"/>
  <c r="F36" i="74"/>
</calcChain>
</file>

<file path=xl/sharedStrings.xml><?xml version="1.0" encoding="utf-8"?>
<sst xmlns="http://schemas.openxmlformats.org/spreadsheetml/2006/main" count="2560" uniqueCount="2110">
  <si>
    <t>回答　A：対応済　B:カスタマイズで対応可　C:代替機能あり　D：対応不可</t>
    <rPh sb="0" eb="2">
      <t>カイトウ</t>
    </rPh>
    <rPh sb="5" eb="7">
      <t>タイオウ</t>
    </rPh>
    <rPh sb="7" eb="8">
      <t>ス</t>
    </rPh>
    <rPh sb="33" eb="35">
      <t>タイオウ</t>
    </rPh>
    <rPh sb="35" eb="37">
      <t>フカ</t>
    </rPh>
    <phoneticPr fontId="3"/>
  </si>
  <si>
    <t>通番</t>
    <rPh sb="0" eb="2">
      <t>ツウバン</t>
    </rPh>
    <phoneticPr fontId="3"/>
  </si>
  <si>
    <t>項目内
№</t>
    <rPh sb="0" eb="2">
      <t>コウモク</t>
    </rPh>
    <rPh sb="2" eb="3">
      <t>ナイ</t>
    </rPh>
    <phoneticPr fontId="3"/>
  </si>
  <si>
    <t>機 能 仕 様</t>
  </si>
  <si>
    <t>回答</t>
    <rPh sb="0" eb="2">
      <t>カイトウ</t>
    </rPh>
    <phoneticPr fontId="3"/>
  </si>
  <si>
    <t>ｶｽﾀﾏｲｽﾞ
価格
(回答B）</t>
    <rPh sb="8" eb="10">
      <t>カカク</t>
    </rPh>
    <rPh sb="12" eb="14">
      <t>カイトウ</t>
    </rPh>
    <phoneticPr fontId="3"/>
  </si>
  <si>
    <t>代替機能説明
（回答C：費用発生しない）</t>
    <rPh sb="0" eb="2">
      <t>ダイガエ</t>
    </rPh>
    <rPh sb="2" eb="4">
      <t>キノウ</t>
    </rPh>
    <rPh sb="4" eb="6">
      <t>セツメイ</t>
    </rPh>
    <rPh sb="8" eb="10">
      <t>カイトウ</t>
    </rPh>
    <rPh sb="12" eb="14">
      <t>ヒヨウ</t>
    </rPh>
    <rPh sb="14" eb="16">
      <t>ハッセイ</t>
    </rPh>
    <phoneticPr fontId="3"/>
  </si>
  <si>
    <t>備考</t>
    <rPh sb="0" eb="2">
      <t>ビコウ</t>
    </rPh>
    <phoneticPr fontId="3"/>
  </si>
  <si>
    <t>全般</t>
    <rPh sb="0" eb="2">
      <t>ゼンパン</t>
    </rPh>
    <phoneticPr fontId="3"/>
  </si>
  <si>
    <t>利用者チェック</t>
    <rPh sb="0" eb="3">
      <t>リヨウシャ</t>
    </rPh>
    <phoneticPr fontId="13"/>
  </si>
  <si>
    <t xml:space="preserve">利用者ID読み取り時、利用停止予定登録者は、設定により、エラーを表示することができること。
エラーとしない場合は、自動で利用停止予定登録の解除処理ができること。
</t>
    <rPh sb="15" eb="17">
      <t>ヨテイ</t>
    </rPh>
    <rPh sb="19" eb="20">
      <t>シャ</t>
    </rPh>
    <rPh sb="22" eb="24">
      <t>セッテイ</t>
    </rPh>
    <rPh sb="32" eb="34">
      <t>ヒョウジ</t>
    </rPh>
    <rPh sb="53" eb="55">
      <t>バアイ</t>
    </rPh>
    <rPh sb="57" eb="59">
      <t>ジドウ</t>
    </rPh>
    <rPh sb="60" eb="62">
      <t>リヨウ</t>
    </rPh>
    <rPh sb="62" eb="64">
      <t>テイシ</t>
    </rPh>
    <rPh sb="64" eb="66">
      <t>ヨテイ</t>
    </rPh>
    <rPh sb="66" eb="68">
      <t>トウロク</t>
    </rPh>
    <rPh sb="69" eb="71">
      <t>カイジョ</t>
    </rPh>
    <rPh sb="71" eb="73">
      <t>ショリ</t>
    </rPh>
    <phoneticPr fontId="13"/>
  </si>
  <si>
    <t xml:space="preserve">利用者ID読み取り時、有効期限経過者、もしくは有効期限の仮更新期限切れ利用者はエラーを表示することができること。
</t>
    <rPh sb="23" eb="25">
      <t>ユウコウ</t>
    </rPh>
    <rPh sb="25" eb="27">
      <t>キゲン</t>
    </rPh>
    <rPh sb="28" eb="29">
      <t>カリ</t>
    </rPh>
    <rPh sb="29" eb="31">
      <t>コウシン</t>
    </rPh>
    <rPh sb="31" eb="33">
      <t>キゲン</t>
    </rPh>
    <rPh sb="33" eb="34">
      <t>ギ</t>
    </rPh>
    <rPh sb="35" eb="38">
      <t>リヨウシャ</t>
    </rPh>
    <rPh sb="43" eb="45">
      <t>ヒョウジ</t>
    </rPh>
    <phoneticPr fontId="3"/>
  </si>
  <si>
    <t>利用者ID入力後の表示</t>
    <rPh sb="0" eb="3">
      <t>リヨウシャ</t>
    </rPh>
    <rPh sb="5" eb="7">
      <t>ニュウリョク</t>
    </rPh>
    <rPh sb="7" eb="8">
      <t>ゴ</t>
    </rPh>
    <rPh sb="9" eb="11">
      <t>ヒョウジ</t>
    </rPh>
    <phoneticPr fontId="3"/>
  </si>
  <si>
    <t>資料ID入力後の表示</t>
    <rPh sb="0" eb="2">
      <t>シリョウ</t>
    </rPh>
    <rPh sb="4" eb="7">
      <t>ニュウリョクゴ</t>
    </rPh>
    <rPh sb="8" eb="10">
      <t>ヒョウジ</t>
    </rPh>
    <phoneticPr fontId="3"/>
  </si>
  <si>
    <t xml:space="preserve">利用者ID読み取り時、未登録利用者IDの場合は、設定により、確認画面 もしくはエラーを表示することができること。
確認画面表示時は、操作員確認後、未登録利用者IDの仮登録を行うこともでき、仮登録利用者IDを用いて資料の貸出ができること。
</t>
    <rPh sb="0" eb="3">
      <t>リヨウシャ</t>
    </rPh>
    <rPh sb="14" eb="17">
      <t>リヨウシャ</t>
    </rPh>
    <rPh sb="76" eb="79">
      <t>リヨウシャ</t>
    </rPh>
    <rPh sb="97" eb="100">
      <t>リヨウシャ</t>
    </rPh>
    <phoneticPr fontId="13"/>
  </si>
  <si>
    <t>資料ID入力後の展開</t>
    <rPh sb="0" eb="2">
      <t>シリョウ</t>
    </rPh>
    <rPh sb="8" eb="10">
      <t>テンカイ</t>
    </rPh>
    <phoneticPr fontId="3"/>
  </si>
  <si>
    <t>特別貸出</t>
    <rPh sb="0" eb="2">
      <t>トクベツ</t>
    </rPh>
    <rPh sb="2" eb="4">
      <t>カシダシ</t>
    </rPh>
    <phoneticPr fontId="3"/>
  </si>
  <si>
    <t>貸出処理</t>
    <rPh sb="0" eb="2">
      <t>カシダシ</t>
    </rPh>
    <rPh sb="2" eb="4">
      <t>ショリ</t>
    </rPh>
    <phoneticPr fontId="3"/>
  </si>
  <si>
    <t>貸出延長処理</t>
    <rPh sb="0" eb="2">
      <t>カシダシ</t>
    </rPh>
    <rPh sb="2" eb="4">
      <t>エンチョウ</t>
    </rPh>
    <rPh sb="4" eb="6">
      <t>ショリ</t>
    </rPh>
    <phoneticPr fontId="3"/>
  </si>
  <si>
    <t xml:space="preserve">利用者IDと資料IDを読み取ることで、簡単に貸出処理ができること。
</t>
    <rPh sb="0" eb="3">
      <t>リヨウシャ</t>
    </rPh>
    <rPh sb="6" eb="8">
      <t>シリョウ</t>
    </rPh>
    <rPh sb="11" eb="12">
      <t>ヨ</t>
    </rPh>
    <rPh sb="13" eb="14">
      <t>ト</t>
    </rPh>
    <rPh sb="19" eb="21">
      <t>カンタン</t>
    </rPh>
    <rPh sb="22" eb="24">
      <t>カシダシ</t>
    </rPh>
    <rPh sb="24" eb="26">
      <t>ショリ</t>
    </rPh>
    <phoneticPr fontId="2"/>
  </si>
  <si>
    <t xml:space="preserve">利用者IDと資料IDは、手入力での処理もできること。
</t>
    <rPh sb="12" eb="13">
      <t>テ</t>
    </rPh>
    <rPh sb="13" eb="15">
      <t>ニュウリョク</t>
    </rPh>
    <rPh sb="17" eb="19">
      <t>ショリ</t>
    </rPh>
    <phoneticPr fontId="13"/>
  </si>
  <si>
    <t xml:space="preserve">IDの入力域は１箇所であり、利用者IDと資料IDの識別は、桁数、もしくは番号範囲により自動でできること。
</t>
    <rPh sb="29" eb="31">
      <t>ケタスウ</t>
    </rPh>
    <rPh sb="36" eb="38">
      <t>バンゴウ</t>
    </rPh>
    <rPh sb="38" eb="40">
      <t>ハンイ</t>
    </rPh>
    <phoneticPr fontId="13"/>
  </si>
  <si>
    <t xml:space="preserve">利用者IDの入力後に資料IDを入力することで、貸出処理ができること。
</t>
    <rPh sb="6" eb="9">
      <t>ニュウリョクゴ</t>
    </rPh>
    <rPh sb="10" eb="12">
      <t>シリョウ</t>
    </rPh>
    <rPh sb="15" eb="17">
      <t>ニュウリョク</t>
    </rPh>
    <rPh sb="23" eb="25">
      <t>カシダシ</t>
    </rPh>
    <rPh sb="25" eb="27">
      <t>ショリ</t>
    </rPh>
    <phoneticPr fontId="13"/>
  </si>
  <si>
    <t xml:space="preserve">利用者の貸出終了時に確定操作は不要であること。　
</t>
    <rPh sb="0" eb="3">
      <t>リヨウシャ</t>
    </rPh>
    <rPh sb="4" eb="6">
      <t>カシダシ</t>
    </rPh>
    <rPh sb="6" eb="9">
      <t>シュウリョウジ</t>
    </rPh>
    <rPh sb="8" eb="9">
      <t>ジ</t>
    </rPh>
    <phoneticPr fontId="2"/>
  </si>
  <si>
    <t xml:space="preserve">別の利用者IDを読み取ることにより、前利用者の貸出画面は消去され、すぐに次の貸出処理ができること。
</t>
    <rPh sb="8" eb="11">
      <t>ヨミト</t>
    </rPh>
    <rPh sb="18" eb="19">
      <t>マエ</t>
    </rPh>
    <rPh sb="19" eb="22">
      <t>リヨウシャ</t>
    </rPh>
    <rPh sb="23" eb="25">
      <t>カシダシ</t>
    </rPh>
    <rPh sb="25" eb="27">
      <t>ガメン</t>
    </rPh>
    <rPh sb="28" eb="30">
      <t>ショウキョ</t>
    </rPh>
    <rPh sb="36" eb="37">
      <t>ツギ</t>
    </rPh>
    <rPh sb="38" eb="40">
      <t>カシダシ</t>
    </rPh>
    <rPh sb="40" eb="42">
      <t>ショリ</t>
    </rPh>
    <phoneticPr fontId="2"/>
  </si>
  <si>
    <t xml:space="preserve">ワンタッチで貸出画面を初期化できること。　
</t>
    <rPh sb="8" eb="10">
      <t>ガメン</t>
    </rPh>
    <rPh sb="11" eb="14">
      <t>ショキカ</t>
    </rPh>
    <phoneticPr fontId="2"/>
  </si>
  <si>
    <t xml:space="preserve">利用者ID入力時に、以下の項目からの参照検索ができること。また、利用者検索結果一覧から選択することで、コード入力域へ利用者IDが入力され、貸出処理が行えること。
・利用者氏名（漢字／カナ）
・電話番号
・生年月日
</t>
    <rPh sb="0" eb="3">
      <t>リヨウシャ</t>
    </rPh>
    <rPh sb="5" eb="7">
      <t>ニュウリョク</t>
    </rPh>
    <rPh sb="7" eb="8">
      <t>ジ</t>
    </rPh>
    <rPh sb="10" eb="12">
      <t>イカ</t>
    </rPh>
    <rPh sb="13" eb="15">
      <t>コウモク</t>
    </rPh>
    <rPh sb="18" eb="20">
      <t>サンショウ</t>
    </rPh>
    <rPh sb="20" eb="22">
      <t>ケンサク</t>
    </rPh>
    <rPh sb="32" eb="35">
      <t>リヨウシャ</t>
    </rPh>
    <rPh sb="35" eb="37">
      <t>ケンサク</t>
    </rPh>
    <rPh sb="37" eb="39">
      <t>ケッカ</t>
    </rPh>
    <rPh sb="39" eb="41">
      <t>イチラン</t>
    </rPh>
    <rPh sb="43" eb="45">
      <t>センタク</t>
    </rPh>
    <rPh sb="54" eb="56">
      <t>ニュウリョク</t>
    </rPh>
    <rPh sb="56" eb="57">
      <t>イキ</t>
    </rPh>
    <rPh sb="58" eb="61">
      <t>リヨウシャ</t>
    </rPh>
    <rPh sb="64" eb="66">
      <t>ニュウリョク</t>
    </rPh>
    <rPh sb="69" eb="71">
      <t>カシダシ</t>
    </rPh>
    <rPh sb="71" eb="73">
      <t>ショリ</t>
    </rPh>
    <rPh sb="74" eb="75">
      <t>オコナ</t>
    </rPh>
    <rPh sb="82" eb="85">
      <t>リヨウシャ</t>
    </rPh>
    <rPh sb="85" eb="87">
      <t>シメイ</t>
    </rPh>
    <rPh sb="88" eb="90">
      <t>カンジ</t>
    </rPh>
    <rPh sb="96" eb="98">
      <t>デンワ</t>
    </rPh>
    <rPh sb="98" eb="100">
      <t>バンゴウ</t>
    </rPh>
    <rPh sb="102" eb="104">
      <t>セイネン</t>
    </rPh>
    <rPh sb="104" eb="106">
      <t>ガッピ</t>
    </rPh>
    <phoneticPr fontId="13"/>
  </si>
  <si>
    <t xml:space="preserve">利用者ID読み取り時、番号の桁数・範囲が利用者IDの番号帯と異なる場合は、エラーを表示することができること。
</t>
    <rPh sb="11" eb="13">
      <t>バンゴウ</t>
    </rPh>
    <rPh sb="14" eb="16">
      <t>ケタスウ</t>
    </rPh>
    <rPh sb="17" eb="19">
      <t>ハンイ</t>
    </rPh>
    <rPh sb="20" eb="23">
      <t>リヨウシャ</t>
    </rPh>
    <rPh sb="26" eb="28">
      <t>バンゴウ</t>
    </rPh>
    <rPh sb="28" eb="29">
      <t>タイ</t>
    </rPh>
    <rPh sb="30" eb="31">
      <t>コト</t>
    </rPh>
    <rPh sb="33" eb="35">
      <t>バアイ</t>
    </rPh>
    <rPh sb="41" eb="43">
      <t>ヒョウジ</t>
    </rPh>
    <phoneticPr fontId="13"/>
  </si>
  <si>
    <t xml:space="preserve">利用者ID読み取り時、チェックデジットが誤っている場合はエラーを表示することができること。
</t>
    <rPh sb="0" eb="3">
      <t>リヨウシャ</t>
    </rPh>
    <rPh sb="5" eb="6">
      <t>ヨ</t>
    </rPh>
    <rPh sb="7" eb="8">
      <t>ト</t>
    </rPh>
    <rPh sb="9" eb="10">
      <t>ジ</t>
    </rPh>
    <rPh sb="20" eb="21">
      <t>アヤマ</t>
    </rPh>
    <rPh sb="25" eb="27">
      <t>バアイ</t>
    </rPh>
    <rPh sb="32" eb="34">
      <t>ヒョウジ</t>
    </rPh>
    <phoneticPr fontId="3"/>
  </si>
  <si>
    <t xml:space="preserve">利用者ID読み取り時、再発行済みで無効となったカードはエラーを表示することができること。
</t>
    <rPh sb="31" eb="33">
      <t>ヒョウジ</t>
    </rPh>
    <phoneticPr fontId="3"/>
  </si>
  <si>
    <t xml:space="preserve">利用者ID読み取り時、利用停止者はエラーを表示することができること。
</t>
    <rPh sb="11" eb="13">
      <t>リヨウ</t>
    </rPh>
    <rPh sb="21" eb="23">
      <t>ヒョウジ</t>
    </rPh>
    <phoneticPr fontId="3"/>
  </si>
  <si>
    <t xml:space="preserve">利用者ID読み取り時、カード紛失登録中の場合は、設定により、確認メッセージもしくはエラーを表示することができること。
</t>
    <rPh sb="20" eb="22">
      <t>バアイ</t>
    </rPh>
    <rPh sb="24" eb="26">
      <t>セッテイ</t>
    </rPh>
    <rPh sb="30" eb="32">
      <t>カクニン</t>
    </rPh>
    <rPh sb="45" eb="47">
      <t>ヒョウジ</t>
    </rPh>
    <phoneticPr fontId="3"/>
  </si>
  <si>
    <t xml:space="preserve">利用者ID入力時、設定により、画面上に有効期限を表示することもできること。
</t>
    <rPh sb="0" eb="3">
      <t>リヨウシャ</t>
    </rPh>
    <rPh sb="5" eb="8">
      <t>ニュウリョクジ</t>
    </rPh>
    <rPh sb="9" eb="11">
      <t>セッテイ</t>
    </rPh>
    <rPh sb="15" eb="18">
      <t>ガメンジョウ</t>
    </rPh>
    <rPh sb="19" eb="21">
      <t>ユウコウ</t>
    </rPh>
    <rPh sb="21" eb="23">
      <t>キゲン</t>
    </rPh>
    <rPh sb="24" eb="26">
      <t>ヒョウジ</t>
    </rPh>
    <phoneticPr fontId="3"/>
  </si>
  <si>
    <t xml:space="preserve">「利用者氏名（漢字）」は、各端末ごとに、表示するか非表示とするかを任意に変更できること。
</t>
    <rPh sb="7" eb="9">
      <t>カンジ</t>
    </rPh>
    <phoneticPr fontId="13"/>
  </si>
  <si>
    <t xml:space="preserve">利用者メッセージは、メッセージごとに、表示後はメッセージを自動削除するかどうかを選択できること。
自動削除を選択したメッセージは、利用者ID入力により一度メッセージが表示されるとメッセージは自動で削除されること。
自動削除しないを選択したメッセージは、利用者ID入力によりメッセージが表示された後も、メッセージは削除されないこと。
</t>
    <rPh sb="76" eb="78">
      <t>イチド</t>
    </rPh>
    <rPh sb="84" eb="86">
      <t>ヒョウジ</t>
    </rPh>
    <rPh sb="157" eb="159">
      <t>サクジョ</t>
    </rPh>
    <phoneticPr fontId="13"/>
  </si>
  <si>
    <t xml:space="preserve">資料ID読み取り時、番号の桁数・範囲が資料IDの番号帯と異なる場合は、エラーを表示することができること。
</t>
    <rPh sb="0" eb="2">
      <t>シリョウ</t>
    </rPh>
    <rPh sb="19" eb="21">
      <t>シリョウ</t>
    </rPh>
    <phoneticPr fontId="3"/>
  </si>
  <si>
    <t xml:space="preserve">資料ID読み取り時、チェックデジットが誤っている場合はエラーを表示することができること。
</t>
    <rPh sb="19" eb="20">
      <t>アヤマ</t>
    </rPh>
    <rPh sb="24" eb="26">
      <t>バアイ</t>
    </rPh>
    <rPh sb="31" eb="33">
      <t>ヒョウジ</t>
    </rPh>
    <phoneticPr fontId="3"/>
  </si>
  <si>
    <t xml:space="preserve">資料ID読み取り時、該当資料を貸出すると利用規則の貸出冊数の上限を超える場合は、設定により、確認画面 もしくはエラーを表示することができること。
確認画面表示時は、操作員確認後、資料を貸出することもできること。
</t>
    <rPh sb="10" eb="12">
      <t>ガイトウ</t>
    </rPh>
    <rPh sb="12" eb="14">
      <t>シリョウ</t>
    </rPh>
    <rPh sb="15" eb="17">
      <t>カシダシ</t>
    </rPh>
    <rPh sb="20" eb="22">
      <t>リヨウ</t>
    </rPh>
    <rPh sb="22" eb="24">
      <t>キソク</t>
    </rPh>
    <rPh sb="25" eb="27">
      <t>カシダシ</t>
    </rPh>
    <rPh sb="27" eb="29">
      <t>サツスウ</t>
    </rPh>
    <rPh sb="30" eb="32">
      <t>ジョウゲン</t>
    </rPh>
    <rPh sb="33" eb="34">
      <t>コ</t>
    </rPh>
    <rPh sb="36" eb="38">
      <t>バアイ</t>
    </rPh>
    <rPh sb="40" eb="42">
      <t>セッテイ</t>
    </rPh>
    <rPh sb="46" eb="48">
      <t>カクニン</t>
    </rPh>
    <rPh sb="48" eb="50">
      <t>ガメン</t>
    </rPh>
    <rPh sb="59" eb="61">
      <t>ヒョウジ</t>
    </rPh>
    <phoneticPr fontId="3"/>
  </si>
  <si>
    <t xml:space="preserve">資料ID読み取り時、禁帯出資料の場合は、設定により、確認画面 もしくはエラーを表示することができること。
確認画面表示時は、操作員確認後、資料を貸出することもできること。
</t>
    <rPh sb="13" eb="15">
      <t>シリョウ</t>
    </rPh>
    <rPh sb="16" eb="18">
      <t>バアイ</t>
    </rPh>
    <rPh sb="20" eb="22">
      <t>セッテイ</t>
    </rPh>
    <rPh sb="26" eb="28">
      <t>カクニン</t>
    </rPh>
    <rPh sb="28" eb="30">
      <t>ガメン</t>
    </rPh>
    <rPh sb="39" eb="41">
      <t>ヒョウジ</t>
    </rPh>
    <rPh sb="53" eb="55">
      <t>カクニン</t>
    </rPh>
    <rPh sb="55" eb="57">
      <t>ガメン</t>
    </rPh>
    <rPh sb="57" eb="59">
      <t>ヒョウジ</t>
    </rPh>
    <rPh sb="59" eb="60">
      <t>ジ</t>
    </rPh>
    <rPh sb="62" eb="65">
      <t>ソウサイン</t>
    </rPh>
    <rPh sb="65" eb="67">
      <t>カクニン</t>
    </rPh>
    <rPh sb="67" eb="68">
      <t>ゴ</t>
    </rPh>
    <rPh sb="69" eb="71">
      <t>シリョウ</t>
    </rPh>
    <rPh sb="72" eb="74">
      <t>カシダシ</t>
    </rPh>
    <phoneticPr fontId="3"/>
  </si>
  <si>
    <t xml:space="preserve">資料ID読み取り時、最新号雑誌の場合は、設定により、確認画面 もしくはエラーを表示することができること。
確認画面表示時は、操作員確認後、資料を貸出することもできること。
</t>
    <rPh sb="10" eb="13">
      <t>サイシンゴウ</t>
    </rPh>
    <rPh sb="13" eb="15">
      <t>ザッシ</t>
    </rPh>
    <rPh sb="16" eb="18">
      <t>バアイ</t>
    </rPh>
    <phoneticPr fontId="3"/>
  </si>
  <si>
    <t xml:space="preserve">資料ID読み取り時、他の利用者に確保済みの資料の場合は、設定により、確認画面 もしくはエラーを表示することができること。
確認画面表示時は、操作員確認後、資料を貸出することもできること。また、貸出した場合、同時に、自動で、確保者の予約情報について確保を取消し、「予約待ち」の状態にできること。
</t>
    <rPh sb="10" eb="11">
      <t>タ</t>
    </rPh>
    <rPh sb="12" eb="15">
      <t>リヨウシャ</t>
    </rPh>
    <rPh sb="16" eb="19">
      <t>カクホズ</t>
    </rPh>
    <rPh sb="21" eb="23">
      <t>シリョウ</t>
    </rPh>
    <rPh sb="24" eb="26">
      <t>バアイ</t>
    </rPh>
    <rPh sb="28" eb="30">
      <t>セッテイ</t>
    </rPh>
    <rPh sb="96" eb="98">
      <t>カシダシ</t>
    </rPh>
    <rPh sb="100" eb="102">
      <t>バアイ</t>
    </rPh>
    <rPh sb="103" eb="105">
      <t>ドウジ</t>
    </rPh>
    <rPh sb="107" eb="109">
      <t>ジドウ</t>
    </rPh>
    <rPh sb="111" eb="113">
      <t>カクホ</t>
    </rPh>
    <rPh sb="113" eb="114">
      <t>シャ</t>
    </rPh>
    <rPh sb="115" eb="117">
      <t>ヨヤク</t>
    </rPh>
    <rPh sb="117" eb="119">
      <t>ジョウホウ</t>
    </rPh>
    <rPh sb="123" eb="125">
      <t>カクホ</t>
    </rPh>
    <rPh sb="126" eb="128">
      <t>トリケシ</t>
    </rPh>
    <rPh sb="131" eb="133">
      <t>ヨヤク</t>
    </rPh>
    <rPh sb="133" eb="134">
      <t>マ</t>
    </rPh>
    <rPh sb="137" eb="139">
      <t>ジョウタイ</t>
    </rPh>
    <phoneticPr fontId="3"/>
  </si>
  <si>
    <t xml:space="preserve">資料ID読み取り時、既に貸出中の資料で、かつ、貸出中利用者IDと今回読み取った貸出利用者IDとが異なる場合、設定により、確認画面 もしくはエラーを表示することができること。
確認画面表示時は、操作員確認後、資料を貸出することもできること。また、貸出した場合、同時に、自動で、貸出中利用者の貸出情報を返却処理できること。
</t>
    <rPh sb="0" eb="2">
      <t>シリョウ</t>
    </rPh>
    <rPh sb="4" eb="5">
      <t>ヨ</t>
    </rPh>
    <rPh sb="6" eb="7">
      <t>ト</t>
    </rPh>
    <rPh sb="8" eb="9">
      <t>ジ</t>
    </rPh>
    <rPh sb="10" eb="11">
      <t>スデ</t>
    </rPh>
    <rPh sb="12" eb="14">
      <t>カシダシ</t>
    </rPh>
    <rPh sb="14" eb="15">
      <t>チュウ</t>
    </rPh>
    <rPh sb="16" eb="18">
      <t>シリョウ</t>
    </rPh>
    <rPh sb="34" eb="35">
      <t>ヨ</t>
    </rPh>
    <rPh sb="36" eb="37">
      <t>ト</t>
    </rPh>
    <rPh sb="39" eb="41">
      <t>カシダシ</t>
    </rPh>
    <rPh sb="48" eb="49">
      <t>コト</t>
    </rPh>
    <rPh sb="54" eb="56">
      <t>セッテイ</t>
    </rPh>
    <rPh sb="60" eb="62">
      <t>カクニン</t>
    </rPh>
    <rPh sb="62" eb="64">
      <t>ガメン</t>
    </rPh>
    <rPh sb="73" eb="75">
      <t>ヒョウジ</t>
    </rPh>
    <rPh sb="87" eb="89">
      <t>カクニン</t>
    </rPh>
    <rPh sb="89" eb="91">
      <t>ガメン</t>
    </rPh>
    <rPh sb="91" eb="93">
      <t>ヒョウジ</t>
    </rPh>
    <rPh sb="93" eb="94">
      <t>ジ</t>
    </rPh>
    <rPh sb="96" eb="99">
      <t>ソウサイン</t>
    </rPh>
    <rPh sb="99" eb="101">
      <t>カクニン</t>
    </rPh>
    <rPh sb="101" eb="102">
      <t>ゴ</t>
    </rPh>
    <rPh sb="103" eb="105">
      <t>シリョウ</t>
    </rPh>
    <rPh sb="106" eb="108">
      <t>カシダシ</t>
    </rPh>
    <rPh sb="122" eb="124">
      <t>カシダシ</t>
    </rPh>
    <rPh sb="126" eb="128">
      <t>バアイ</t>
    </rPh>
    <rPh sb="129" eb="131">
      <t>ドウジ</t>
    </rPh>
    <rPh sb="133" eb="135">
      <t>ジドウ</t>
    </rPh>
    <rPh sb="137" eb="140">
      <t>カシダシチュウ</t>
    </rPh>
    <rPh sb="140" eb="143">
      <t>リヨウシャ</t>
    </rPh>
    <rPh sb="144" eb="146">
      <t>カシダシ</t>
    </rPh>
    <phoneticPr fontId="3"/>
  </si>
  <si>
    <t xml:space="preserve">資料ID読み取り時、次に予約者のいる資料の場合、設定により、確認画面 もしくはエラーを表示することができること。
確認画面表示時は、操作員確認後、資料を貸出することもできること。
</t>
    <rPh sb="0" eb="2">
      <t>シリョウ</t>
    </rPh>
    <rPh sb="4" eb="5">
      <t>ヨ</t>
    </rPh>
    <rPh sb="6" eb="7">
      <t>ト</t>
    </rPh>
    <rPh sb="8" eb="9">
      <t>ジ</t>
    </rPh>
    <rPh sb="10" eb="11">
      <t>ツギ</t>
    </rPh>
    <rPh sb="12" eb="15">
      <t>ヨヤクシャ</t>
    </rPh>
    <rPh sb="18" eb="20">
      <t>シリョウ</t>
    </rPh>
    <rPh sb="21" eb="23">
      <t>バアイ</t>
    </rPh>
    <rPh sb="24" eb="26">
      <t>セッテイ</t>
    </rPh>
    <phoneticPr fontId="3"/>
  </si>
  <si>
    <t xml:space="preserve">資料ID読み取り時、弁償登録されている資料の場合、設定により、確認画面 もしくはエラーを表示することができること。
確認画面表示時は、操作員確認後、資料を貸出することもできること。
</t>
    <rPh sb="0" eb="2">
      <t>シリョウ</t>
    </rPh>
    <rPh sb="4" eb="5">
      <t>ヨ</t>
    </rPh>
    <rPh sb="6" eb="7">
      <t>ト</t>
    </rPh>
    <rPh sb="8" eb="9">
      <t>ジ</t>
    </rPh>
    <rPh sb="10" eb="12">
      <t>ベンショウ</t>
    </rPh>
    <rPh sb="12" eb="14">
      <t>トウロク</t>
    </rPh>
    <rPh sb="19" eb="21">
      <t>シリョウ</t>
    </rPh>
    <rPh sb="22" eb="24">
      <t>バアイ</t>
    </rPh>
    <phoneticPr fontId="3"/>
  </si>
  <si>
    <t xml:space="preserve">資料ID入力により、以下の情報を画面上に表示できること。
・資料ID
・返却期限
・予約件数
・資料区分
・タイトル
・注意事項（特別貸出・館内貸出など）
</t>
    <rPh sb="0" eb="2">
      <t>シリョウ</t>
    </rPh>
    <rPh sb="4" eb="6">
      <t>ニュウリョク</t>
    </rPh>
    <rPh sb="10" eb="12">
      <t>イカ</t>
    </rPh>
    <rPh sb="13" eb="15">
      <t>ジョウホウ</t>
    </rPh>
    <rPh sb="16" eb="19">
      <t>ガメンジョウ</t>
    </rPh>
    <rPh sb="20" eb="22">
      <t>ヒョウジ</t>
    </rPh>
    <rPh sb="30" eb="32">
      <t>シリョウ</t>
    </rPh>
    <rPh sb="36" eb="38">
      <t>ヘンキャク</t>
    </rPh>
    <rPh sb="38" eb="40">
      <t>キゲン</t>
    </rPh>
    <rPh sb="42" eb="44">
      <t>ヨヤク</t>
    </rPh>
    <rPh sb="44" eb="46">
      <t>ケンスウ</t>
    </rPh>
    <rPh sb="48" eb="50">
      <t>シリョウ</t>
    </rPh>
    <rPh sb="50" eb="52">
      <t>クブン</t>
    </rPh>
    <rPh sb="60" eb="62">
      <t>チュウイ</t>
    </rPh>
    <rPh sb="62" eb="64">
      <t>ジコウ</t>
    </rPh>
    <rPh sb="65" eb="67">
      <t>トクベツ</t>
    </rPh>
    <rPh sb="67" eb="69">
      <t>カシダシ</t>
    </rPh>
    <rPh sb="70" eb="72">
      <t>カンナイ</t>
    </rPh>
    <rPh sb="72" eb="74">
      <t>カシダシ</t>
    </rPh>
    <phoneticPr fontId="3"/>
  </si>
  <si>
    <t xml:space="preserve">「書誌・蔵書詳細」画面では、表示された資料の書誌情報、所蔵数、貸出数、予約数、発注数、が表示できること。
</t>
    <rPh sb="9" eb="11">
      <t>ガメン</t>
    </rPh>
    <rPh sb="14" eb="16">
      <t>ヒョウジ</t>
    </rPh>
    <rPh sb="19" eb="21">
      <t>シリョウ</t>
    </rPh>
    <phoneticPr fontId="3"/>
  </si>
  <si>
    <t xml:space="preserve">特別貸出時は、コード入力域の色を通常貸出時と異なる色で表示できること。
</t>
    <rPh sb="0" eb="2">
      <t>トクベツ</t>
    </rPh>
    <rPh sb="2" eb="4">
      <t>カシダシ</t>
    </rPh>
    <rPh sb="4" eb="5">
      <t>ジ</t>
    </rPh>
    <rPh sb="10" eb="12">
      <t>ニュウリョク</t>
    </rPh>
    <rPh sb="12" eb="13">
      <t>イキ</t>
    </rPh>
    <rPh sb="14" eb="15">
      <t>イロ</t>
    </rPh>
    <rPh sb="16" eb="18">
      <t>ツウジョウ</t>
    </rPh>
    <rPh sb="18" eb="20">
      <t>カシダシ</t>
    </rPh>
    <rPh sb="20" eb="21">
      <t>ジ</t>
    </rPh>
    <rPh sb="22" eb="23">
      <t>コト</t>
    </rPh>
    <rPh sb="25" eb="26">
      <t>イロ</t>
    </rPh>
    <rPh sb="27" eb="29">
      <t>ヒョウジ</t>
    </rPh>
    <phoneticPr fontId="3"/>
  </si>
  <si>
    <t xml:space="preserve">操作により、館内貸出ができること。
</t>
    <rPh sb="0" eb="2">
      <t>ソウサ</t>
    </rPh>
    <rPh sb="6" eb="8">
      <t>カンナイ</t>
    </rPh>
    <rPh sb="8" eb="10">
      <t>カシダシ</t>
    </rPh>
    <phoneticPr fontId="3"/>
  </si>
  <si>
    <t xml:space="preserve">館内貸出時は、コード入力域の色を館外貸出時と異なる色で表示できること。
</t>
    <rPh sb="0" eb="2">
      <t>カンナイ</t>
    </rPh>
    <rPh sb="2" eb="4">
      <t>カシダシ</t>
    </rPh>
    <rPh sb="4" eb="5">
      <t>ジ</t>
    </rPh>
    <rPh sb="10" eb="12">
      <t>ニュウリョク</t>
    </rPh>
    <rPh sb="12" eb="13">
      <t>イキ</t>
    </rPh>
    <rPh sb="14" eb="15">
      <t>イロ</t>
    </rPh>
    <rPh sb="16" eb="18">
      <t>カンガイ</t>
    </rPh>
    <rPh sb="18" eb="20">
      <t>カシダシ</t>
    </rPh>
    <rPh sb="20" eb="21">
      <t>ジ</t>
    </rPh>
    <rPh sb="22" eb="23">
      <t>コト</t>
    </rPh>
    <rPh sb="25" eb="26">
      <t>イロ</t>
    </rPh>
    <rPh sb="27" eb="29">
      <t>ヒョウジ</t>
    </rPh>
    <phoneticPr fontId="3"/>
  </si>
  <si>
    <t xml:space="preserve">特別貸出 兼 館内貸出時は、コード入力域を、通常貸出時・特別貸出(のみ)時・館外貸出時・館内貸出(のみ)時 の、いずれとも異なる色で表示できること。
</t>
    <rPh sb="0" eb="2">
      <t>トクベツ</t>
    </rPh>
    <rPh sb="2" eb="4">
      <t>カシダシ</t>
    </rPh>
    <rPh sb="5" eb="6">
      <t>ケン</t>
    </rPh>
    <rPh sb="7" eb="9">
      <t>カンナイ</t>
    </rPh>
    <rPh sb="9" eb="11">
      <t>カシダシ</t>
    </rPh>
    <rPh sb="11" eb="12">
      <t>ジ</t>
    </rPh>
    <rPh sb="17" eb="19">
      <t>ニュウリョク</t>
    </rPh>
    <rPh sb="19" eb="20">
      <t>イキ</t>
    </rPh>
    <rPh sb="22" eb="24">
      <t>ツウジョウ</t>
    </rPh>
    <rPh sb="24" eb="26">
      <t>カシダシ</t>
    </rPh>
    <rPh sb="26" eb="27">
      <t>ジ</t>
    </rPh>
    <rPh sb="28" eb="30">
      <t>トクベツ</t>
    </rPh>
    <rPh sb="30" eb="32">
      <t>カシダシ</t>
    </rPh>
    <rPh sb="36" eb="37">
      <t>ジ</t>
    </rPh>
    <rPh sb="38" eb="40">
      <t>カンガイ</t>
    </rPh>
    <rPh sb="40" eb="42">
      <t>カシダシ</t>
    </rPh>
    <rPh sb="42" eb="43">
      <t>ジ</t>
    </rPh>
    <rPh sb="44" eb="46">
      <t>カンナイ</t>
    </rPh>
    <rPh sb="46" eb="48">
      <t>カシダシ</t>
    </rPh>
    <rPh sb="52" eb="53">
      <t>ジ</t>
    </rPh>
    <rPh sb="61" eb="62">
      <t>コト</t>
    </rPh>
    <rPh sb="64" eb="65">
      <t>イロ</t>
    </rPh>
    <rPh sb="66" eb="68">
      <t>ヒョウジ</t>
    </rPh>
    <phoneticPr fontId="3"/>
  </si>
  <si>
    <t xml:space="preserve">貸出延長処理後も、最初の貸出日が表示できること。
</t>
    <rPh sb="4" eb="6">
      <t>ショリ</t>
    </rPh>
    <rPh sb="6" eb="7">
      <t>ゴ</t>
    </rPh>
    <rPh sb="9" eb="11">
      <t>サイショ</t>
    </rPh>
    <rPh sb="12" eb="14">
      <t>カシダシ</t>
    </rPh>
    <rPh sb="14" eb="15">
      <t>ニチ</t>
    </rPh>
    <rPh sb="16" eb="18">
      <t>ヒョウジ</t>
    </rPh>
    <phoneticPr fontId="3"/>
  </si>
  <si>
    <t xml:space="preserve">貸出延長後の返却期限日の基準日は、設定により、延長前の返却期限とするか、延長処理日とするか、を選択できること。
</t>
    <rPh sb="0" eb="2">
      <t>カシダシ</t>
    </rPh>
    <rPh sb="2" eb="4">
      <t>エンチョウ</t>
    </rPh>
    <rPh sb="4" eb="5">
      <t>ゴ</t>
    </rPh>
    <rPh sb="6" eb="8">
      <t>ヘンキャク</t>
    </rPh>
    <rPh sb="8" eb="10">
      <t>キゲン</t>
    </rPh>
    <rPh sb="10" eb="11">
      <t>ビ</t>
    </rPh>
    <rPh sb="12" eb="15">
      <t>キジュンビ</t>
    </rPh>
    <rPh sb="17" eb="19">
      <t>セッテイ</t>
    </rPh>
    <rPh sb="23" eb="25">
      <t>エンチョウ</t>
    </rPh>
    <rPh sb="25" eb="26">
      <t>マエ</t>
    </rPh>
    <rPh sb="27" eb="29">
      <t>ヘンキャク</t>
    </rPh>
    <rPh sb="29" eb="31">
      <t>キゲン</t>
    </rPh>
    <rPh sb="36" eb="38">
      <t>エンチョウ</t>
    </rPh>
    <rPh sb="38" eb="40">
      <t>ショリ</t>
    </rPh>
    <rPh sb="40" eb="41">
      <t>ビ</t>
    </rPh>
    <rPh sb="47" eb="49">
      <t>センタク</t>
    </rPh>
    <phoneticPr fontId="3"/>
  </si>
  <si>
    <t xml:space="preserve">貸出延長処理時、相互貸借資料の場合は、設定により、確認画面 もしくはエラーを表示することができること。
確認画面表示時は、操作員確認後、貸出を延長することもできること。
</t>
    <rPh sb="0" eb="2">
      <t>カシダシ</t>
    </rPh>
    <rPh sb="2" eb="4">
      <t>エンチョウ</t>
    </rPh>
    <rPh sb="4" eb="6">
      <t>ショリ</t>
    </rPh>
    <rPh sb="6" eb="7">
      <t>ジ</t>
    </rPh>
    <rPh sb="8" eb="10">
      <t>ソウゴ</t>
    </rPh>
    <rPh sb="10" eb="12">
      <t>タイシャク</t>
    </rPh>
    <rPh sb="12" eb="14">
      <t>シリョウ</t>
    </rPh>
    <rPh sb="15" eb="17">
      <t>バアイ</t>
    </rPh>
    <rPh sb="19" eb="21">
      <t>セッテイ</t>
    </rPh>
    <rPh sb="25" eb="27">
      <t>カクニン</t>
    </rPh>
    <rPh sb="27" eb="29">
      <t>ガメン</t>
    </rPh>
    <rPh sb="38" eb="40">
      <t>ヒョウジ</t>
    </rPh>
    <rPh sb="52" eb="54">
      <t>カクニン</t>
    </rPh>
    <rPh sb="54" eb="56">
      <t>ガメン</t>
    </rPh>
    <rPh sb="56" eb="58">
      <t>ヒョウジ</t>
    </rPh>
    <rPh sb="58" eb="59">
      <t>ジ</t>
    </rPh>
    <rPh sb="61" eb="64">
      <t>ソウサイン</t>
    </rPh>
    <rPh sb="64" eb="66">
      <t>カクニン</t>
    </rPh>
    <rPh sb="66" eb="67">
      <t>ゴ</t>
    </rPh>
    <rPh sb="68" eb="70">
      <t>カシダシ</t>
    </rPh>
    <rPh sb="71" eb="73">
      <t>エンチョウ</t>
    </rPh>
    <phoneticPr fontId="3"/>
  </si>
  <si>
    <t xml:space="preserve">貸出延長処理時、相互貸借資料で、かつ、延長後の返却期限が借用期限を超える場合は、設定により、確認画面 もしくはエラーを表示することができること。
確認画面表示時は、操作員確認後、貸出を延長することもできること。
</t>
    <rPh sb="19" eb="21">
      <t>エンチョウ</t>
    </rPh>
    <rPh sb="21" eb="22">
      <t>ゴ</t>
    </rPh>
    <rPh sb="23" eb="25">
      <t>ヘンキャク</t>
    </rPh>
    <rPh sb="25" eb="27">
      <t>キゲン</t>
    </rPh>
    <rPh sb="28" eb="30">
      <t>シャクヨウ</t>
    </rPh>
    <rPh sb="30" eb="32">
      <t>キゲン</t>
    </rPh>
    <rPh sb="33" eb="34">
      <t>コ</t>
    </rPh>
    <rPh sb="36" eb="38">
      <t>バアイ</t>
    </rPh>
    <phoneticPr fontId="3"/>
  </si>
  <si>
    <t xml:space="preserve">入力したIDの利用者にメッセージが登録されている場合は、登録されている利用者メッセージを表示できること。
</t>
    <rPh sb="0" eb="2">
      <t>ニュウリョク</t>
    </rPh>
    <rPh sb="7" eb="10">
      <t>リヨウシャ</t>
    </rPh>
    <rPh sb="17" eb="19">
      <t>トウロク</t>
    </rPh>
    <rPh sb="24" eb="26">
      <t>バアイ</t>
    </rPh>
    <rPh sb="28" eb="30">
      <t>トウロク</t>
    </rPh>
    <rPh sb="35" eb="37">
      <t>リヨウ</t>
    </rPh>
    <rPh sb="37" eb="38">
      <t>シャ</t>
    </rPh>
    <rPh sb="44" eb="46">
      <t>ヒョウジ</t>
    </rPh>
    <phoneticPr fontId="3"/>
  </si>
  <si>
    <t xml:space="preserve">「利用者詳細」画面では、登録情報の表示・変更・削除ができること。
利用者情報の削除処理時は、貸出情報・予約情報の登録がある場合は、エラーを表示できること。
</t>
    <rPh sb="4" eb="6">
      <t>ショウサイ</t>
    </rPh>
    <rPh sb="7" eb="9">
      <t>ガメン</t>
    </rPh>
    <rPh sb="12" eb="14">
      <t>トウロク</t>
    </rPh>
    <rPh sb="20" eb="22">
      <t>ヘンコウ</t>
    </rPh>
    <rPh sb="23" eb="25">
      <t>サクジョ</t>
    </rPh>
    <rPh sb="43" eb="44">
      <t>ジ</t>
    </rPh>
    <rPh sb="46" eb="48">
      <t>カシダシ</t>
    </rPh>
    <rPh sb="48" eb="50">
      <t>ジョウホウ</t>
    </rPh>
    <rPh sb="51" eb="53">
      <t>ヨヤク</t>
    </rPh>
    <rPh sb="53" eb="55">
      <t>ジョウホウ</t>
    </rPh>
    <rPh sb="56" eb="58">
      <t>トウロク</t>
    </rPh>
    <rPh sb="61" eb="63">
      <t>バアイ</t>
    </rPh>
    <rPh sb="69" eb="71">
      <t>ヒョウジ</t>
    </rPh>
    <phoneticPr fontId="3"/>
  </si>
  <si>
    <t xml:space="preserve">資料ID読み取り時、今回読み取った資料が貸出年齢制限のある資料で、かつ、今回貸出利用者の学齢が貸出年齢制限以下である場合、エラーを表示できること。
</t>
    <rPh sb="10" eb="12">
      <t>コンカイ</t>
    </rPh>
    <rPh sb="12" eb="13">
      <t>ヨ</t>
    </rPh>
    <rPh sb="14" eb="15">
      <t>ト</t>
    </rPh>
    <rPh sb="17" eb="19">
      <t>シリョウ</t>
    </rPh>
    <rPh sb="20" eb="22">
      <t>カシダシ</t>
    </rPh>
    <rPh sb="22" eb="24">
      <t>ネンレイ</t>
    </rPh>
    <rPh sb="24" eb="26">
      <t>セイゲン</t>
    </rPh>
    <rPh sb="29" eb="31">
      <t>シリョウ</t>
    </rPh>
    <rPh sb="36" eb="38">
      <t>コンカイ</t>
    </rPh>
    <rPh sb="38" eb="40">
      <t>カシダシ</t>
    </rPh>
    <rPh sb="40" eb="43">
      <t>リヨウシャ</t>
    </rPh>
    <rPh sb="44" eb="46">
      <t>ガクレイ</t>
    </rPh>
    <rPh sb="47" eb="49">
      <t>カシダ</t>
    </rPh>
    <rPh sb="49" eb="51">
      <t>ネンレイ</t>
    </rPh>
    <rPh sb="51" eb="53">
      <t>セイゲン</t>
    </rPh>
    <rPh sb="53" eb="55">
      <t>イカ</t>
    </rPh>
    <rPh sb="58" eb="60">
      <t>バアイ</t>
    </rPh>
    <rPh sb="65" eb="67">
      <t>ヒョウジ</t>
    </rPh>
    <phoneticPr fontId="3"/>
  </si>
  <si>
    <t xml:space="preserve">資料IDの入力により、貸出資料コード別に表示されている利用者の現在の貸出件数が自動で更新されること。
</t>
    <rPh sb="0" eb="2">
      <t>シリョウ</t>
    </rPh>
    <rPh sb="5" eb="7">
      <t>ニュウリョク</t>
    </rPh>
    <rPh sb="11" eb="13">
      <t>カシダシ</t>
    </rPh>
    <rPh sb="13" eb="15">
      <t>シリョウ</t>
    </rPh>
    <rPh sb="18" eb="19">
      <t>ベツ</t>
    </rPh>
    <rPh sb="20" eb="22">
      <t>ヒョウジ</t>
    </rPh>
    <rPh sb="27" eb="30">
      <t>リヨウシャ</t>
    </rPh>
    <rPh sb="31" eb="33">
      <t>ゲンザイ</t>
    </rPh>
    <rPh sb="34" eb="36">
      <t>カシダシ</t>
    </rPh>
    <rPh sb="36" eb="38">
      <t>ケンスウ</t>
    </rPh>
    <rPh sb="39" eb="41">
      <t>ジドウ</t>
    </rPh>
    <rPh sb="42" eb="44">
      <t>コウシン</t>
    </rPh>
    <phoneticPr fontId="3"/>
  </si>
  <si>
    <t xml:space="preserve">入力したIDの資料に蔵書メッセージが登録されている場合は、登録されている蔵書メッセージを表示できること。
</t>
    <rPh sb="0" eb="2">
      <t>ニュウリョク</t>
    </rPh>
    <rPh sb="7" eb="9">
      <t>シリョウ</t>
    </rPh>
    <rPh sb="10" eb="12">
      <t>ゾウショ</t>
    </rPh>
    <rPh sb="18" eb="20">
      <t>トウロク</t>
    </rPh>
    <rPh sb="25" eb="27">
      <t>バアイ</t>
    </rPh>
    <rPh sb="29" eb="31">
      <t>トウロク</t>
    </rPh>
    <rPh sb="36" eb="38">
      <t>ゾウショ</t>
    </rPh>
    <rPh sb="44" eb="46">
      <t>ヒョウジ</t>
    </rPh>
    <phoneticPr fontId="3"/>
  </si>
  <si>
    <t xml:space="preserve">特別貸出時は、返却期限の指定ができること。
返却期限を指定しない場合は、通常貸出時と同じ返却期限となること。
</t>
    <rPh sb="0" eb="2">
      <t>トクベツ</t>
    </rPh>
    <rPh sb="4" eb="5">
      <t>ジ</t>
    </rPh>
    <rPh sb="7" eb="9">
      <t>ヘンキャク</t>
    </rPh>
    <rPh sb="9" eb="11">
      <t>キゲン</t>
    </rPh>
    <rPh sb="12" eb="14">
      <t>シテイ</t>
    </rPh>
    <rPh sb="22" eb="24">
      <t>ヘンキャク</t>
    </rPh>
    <rPh sb="24" eb="26">
      <t>キゲン</t>
    </rPh>
    <rPh sb="27" eb="29">
      <t>シテイ</t>
    </rPh>
    <rPh sb="32" eb="34">
      <t>バアイ</t>
    </rPh>
    <rPh sb="36" eb="38">
      <t>ツウジョウ</t>
    </rPh>
    <rPh sb="38" eb="40">
      <t>カシダシ</t>
    </rPh>
    <rPh sb="40" eb="41">
      <t>ジ</t>
    </rPh>
    <rPh sb="42" eb="43">
      <t>オナ</t>
    </rPh>
    <rPh sb="44" eb="46">
      <t>ヘンキャク</t>
    </rPh>
    <rPh sb="46" eb="48">
      <t>キゲン</t>
    </rPh>
    <phoneticPr fontId="3"/>
  </si>
  <si>
    <t xml:space="preserve">利用者区分・登録資格別、貸出資料コード ごとの延長可能回数・貸出期間が設定できること。
</t>
    <rPh sb="6" eb="8">
      <t>トウロク</t>
    </rPh>
    <rPh sb="8" eb="10">
      <t>シカク</t>
    </rPh>
    <rPh sb="10" eb="11">
      <t>ベツ</t>
    </rPh>
    <rPh sb="12" eb="14">
      <t>カシダシ</t>
    </rPh>
    <rPh sb="23" eb="25">
      <t>エンチョウ</t>
    </rPh>
    <rPh sb="25" eb="27">
      <t>カノウ</t>
    </rPh>
    <rPh sb="30" eb="32">
      <t>カシダシ</t>
    </rPh>
    <rPh sb="32" eb="34">
      <t>キカン</t>
    </rPh>
    <rPh sb="35" eb="37">
      <t>セッテイ</t>
    </rPh>
    <phoneticPr fontId="3"/>
  </si>
  <si>
    <t xml:space="preserve">延長可能回数・貸出期間（延長時）は、館別にも設定できること。
</t>
    <rPh sb="0" eb="2">
      <t>エンチョウ</t>
    </rPh>
    <rPh sb="2" eb="4">
      <t>カノウ</t>
    </rPh>
    <rPh sb="4" eb="6">
      <t>カイスウ</t>
    </rPh>
    <rPh sb="7" eb="9">
      <t>カシダシ</t>
    </rPh>
    <rPh sb="9" eb="11">
      <t>キカン</t>
    </rPh>
    <rPh sb="12" eb="14">
      <t>エンチョウ</t>
    </rPh>
    <rPh sb="14" eb="15">
      <t>ジ</t>
    </rPh>
    <rPh sb="18" eb="19">
      <t>カン</t>
    </rPh>
    <rPh sb="19" eb="20">
      <t>ベツ</t>
    </rPh>
    <rPh sb="22" eb="24">
      <t>セッテイ</t>
    </rPh>
    <phoneticPr fontId="3"/>
  </si>
  <si>
    <t xml:space="preserve">利用規則について、館外貸出と館内貸出の貸出冊数は、別に設定ができること。
</t>
    <rPh sb="0" eb="2">
      <t>リヨウ</t>
    </rPh>
    <rPh sb="2" eb="4">
      <t>キソク</t>
    </rPh>
    <phoneticPr fontId="3"/>
  </si>
  <si>
    <t xml:space="preserve">利用規則により、利用者区分・登録資格別、貸出資料コード ごとの貸出冊数と貸出期間（日数）が設定ができること。　
</t>
    <rPh sb="0" eb="2">
      <t>リヨウ</t>
    </rPh>
    <rPh sb="2" eb="4">
      <t>キソク</t>
    </rPh>
    <rPh sb="31" eb="33">
      <t>カシダシ</t>
    </rPh>
    <rPh sb="33" eb="35">
      <t>サツスウ</t>
    </rPh>
    <phoneticPr fontId="3"/>
  </si>
  <si>
    <t xml:space="preserve">利用規則について、利用者区分・登録資格別、貸出資料コード ごとの貸出冊数と貸出期間（日数）、ならびに、館外貸出と館内貸出の貸出冊数は、貸出館ごとに設定することもできること。
</t>
    <rPh sb="0" eb="2">
      <t>リヨウ</t>
    </rPh>
    <rPh sb="2" eb="4">
      <t>キソク</t>
    </rPh>
    <rPh sb="67" eb="69">
      <t>カシダシ</t>
    </rPh>
    <rPh sb="69" eb="70">
      <t>カン</t>
    </rPh>
    <rPh sb="73" eb="75">
      <t>セッテイ</t>
    </rPh>
    <phoneticPr fontId="3"/>
  </si>
  <si>
    <t xml:space="preserve">各端末の設置場所情報により、貸出場所（貸出館、貸出カウンター）は、自動設定されること。
また、貸出館毎に利用規則を設定する場合、設置場所の貸出館の利用規則が適用されること。
</t>
    <rPh sb="4" eb="6">
      <t>セッチ</t>
    </rPh>
    <rPh sb="47" eb="49">
      <t>カシダシ</t>
    </rPh>
    <rPh sb="49" eb="50">
      <t>カン</t>
    </rPh>
    <rPh sb="50" eb="51">
      <t>ゴト</t>
    </rPh>
    <rPh sb="52" eb="54">
      <t>リヨウ</t>
    </rPh>
    <rPh sb="54" eb="56">
      <t>キソク</t>
    </rPh>
    <rPh sb="57" eb="59">
      <t>セッテイ</t>
    </rPh>
    <rPh sb="61" eb="63">
      <t>バアイ</t>
    </rPh>
    <rPh sb="64" eb="66">
      <t>セッチ</t>
    </rPh>
    <rPh sb="66" eb="68">
      <t>バショ</t>
    </rPh>
    <rPh sb="69" eb="71">
      <t>カシダシ</t>
    </rPh>
    <rPh sb="71" eb="72">
      <t>カン</t>
    </rPh>
    <rPh sb="73" eb="75">
      <t>リヨウ</t>
    </rPh>
    <rPh sb="75" eb="77">
      <t>キソク</t>
    </rPh>
    <rPh sb="78" eb="80">
      <t>テキヨウ</t>
    </rPh>
    <phoneticPr fontId="3"/>
  </si>
  <si>
    <t xml:space="preserve">資料の返却終了時に確定操作は不要であること。　
</t>
    <rPh sb="0" eb="2">
      <t>シリョウ</t>
    </rPh>
    <rPh sb="3" eb="5">
      <t>ヘンキャク</t>
    </rPh>
    <rPh sb="5" eb="8">
      <t>シュウリョウジ</t>
    </rPh>
    <rPh sb="7" eb="8">
      <t>ジ</t>
    </rPh>
    <phoneticPr fontId="2"/>
  </si>
  <si>
    <t xml:space="preserve">ワンタッチで返却画面を初期化できること。　
</t>
    <rPh sb="6" eb="8">
      <t>ヘンキャク</t>
    </rPh>
    <rPh sb="8" eb="10">
      <t>ガメン</t>
    </rPh>
    <rPh sb="11" eb="14">
      <t>ショキカ</t>
    </rPh>
    <phoneticPr fontId="2"/>
  </si>
  <si>
    <t xml:space="preserve">資料ID読み取り時、チェックデジットが誤っている場合はエラーを表示することができること。
</t>
    <rPh sb="0" eb="2">
      <t>シリョウ</t>
    </rPh>
    <rPh sb="4" eb="5">
      <t>ヨ</t>
    </rPh>
    <rPh sb="6" eb="7">
      <t>ト</t>
    </rPh>
    <rPh sb="8" eb="9">
      <t>ジ</t>
    </rPh>
    <rPh sb="19" eb="20">
      <t>アヤマ</t>
    </rPh>
    <rPh sb="24" eb="26">
      <t>バアイ</t>
    </rPh>
    <rPh sb="31" eb="33">
      <t>ヒョウジ</t>
    </rPh>
    <phoneticPr fontId="2"/>
  </si>
  <si>
    <t xml:space="preserve">資料ID読み取り時、番号の桁数・範囲が資料IDの番号帯であり、かつ、資料IDが未登録の場合は、設定により、エラーを表示することができること。
</t>
    <rPh sb="0" eb="2">
      <t>シリョウ</t>
    </rPh>
    <rPh sb="34" eb="36">
      <t>シリョウ</t>
    </rPh>
    <phoneticPr fontId="2"/>
  </si>
  <si>
    <t xml:space="preserve">資料ID読み取り時、番号の桁数・範囲が 資料ID・利用者IDの番号帯と異なる場合は、エラーを表示することができること。
</t>
    <rPh sb="0" eb="2">
      <t>シリョウ</t>
    </rPh>
    <rPh sb="10" eb="12">
      <t>バンゴウ</t>
    </rPh>
    <rPh sb="13" eb="15">
      <t>ケタスウ</t>
    </rPh>
    <rPh sb="16" eb="18">
      <t>ハンイ</t>
    </rPh>
    <rPh sb="20" eb="22">
      <t>シリョウ</t>
    </rPh>
    <rPh sb="25" eb="28">
      <t>リヨウシャ</t>
    </rPh>
    <rPh sb="31" eb="33">
      <t>バンゴウ</t>
    </rPh>
    <rPh sb="33" eb="34">
      <t>タイ</t>
    </rPh>
    <rPh sb="35" eb="36">
      <t>コト</t>
    </rPh>
    <rPh sb="38" eb="40">
      <t>バアイ</t>
    </rPh>
    <rPh sb="46" eb="48">
      <t>ヒョウジ</t>
    </rPh>
    <phoneticPr fontId="2"/>
  </si>
  <si>
    <t xml:space="preserve">館内貸出時は、返却期限には処理日当日が自動で設定されること。
</t>
    <rPh sb="0" eb="2">
      <t>カンナイ</t>
    </rPh>
    <rPh sb="2" eb="4">
      <t>カシダシ</t>
    </rPh>
    <rPh sb="4" eb="5">
      <t>ジ</t>
    </rPh>
    <rPh sb="7" eb="9">
      <t>ヘンキャク</t>
    </rPh>
    <rPh sb="9" eb="11">
      <t>キゲン</t>
    </rPh>
    <rPh sb="13" eb="15">
      <t>ショリ</t>
    </rPh>
    <rPh sb="15" eb="16">
      <t>ビ</t>
    </rPh>
    <rPh sb="16" eb="18">
      <t>トウジツ</t>
    </rPh>
    <rPh sb="19" eb="21">
      <t>ジドウ</t>
    </rPh>
    <rPh sb="22" eb="24">
      <t>セッテイ</t>
    </rPh>
    <phoneticPr fontId="3"/>
  </si>
  <si>
    <t xml:space="preserve">利用者情報の追加登録・変更ができること。
</t>
    <phoneticPr fontId="12"/>
  </si>
  <si>
    <t xml:space="preserve">登録済み利用者データを複写して、新規登録を行うことができること。
ただし、登録済み利用者データのうち、以下の項目は複写されないこと。
・利用者ID
・利用者の名（個人利用者の場合）
・性別
・生年月日
</t>
    <rPh sb="16" eb="18">
      <t>シンキ</t>
    </rPh>
    <rPh sb="18" eb="20">
      <t>トウロク</t>
    </rPh>
    <rPh sb="21" eb="22">
      <t>オコナ</t>
    </rPh>
    <rPh sb="37" eb="39">
      <t>トウロク</t>
    </rPh>
    <rPh sb="39" eb="40">
      <t>ズ</t>
    </rPh>
    <rPh sb="41" eb="44">
      <t>リヨウシャ</t>
    </rPh>
    <rPh sb="51" eb="53">
      <t>イカ</t>
    </rPh>
    <rPh sb="54" eb="56">
      <t>コウモク</t>
    </rPh>
    <rPh sb="57" eb="59">
      <t>フクシャ</t>
    </rPh>
    <rPh sb="68" eb="71">
      <t>リヨウシャ</t>
    </rPh>
    <rPh sb="75" eb="78">
      <t>リヨウシャ</t>
    </rPh>
    <rPh sb="79" eb="80">
      <t>ナ</t>
    </rPh>
    <rPh sb="81" eb="83">
      <t>コジン</t>
    </rPh>
    <rPh sb="83" eb="86">
      <t>リヨウシャ</t>
    </rPh>
    <rPh sb="87" eb="89">
      <t>バアイ</t>
    </rPh>
    <rPh sb="92" eb="94">
      <t>セイベツ</t>
    </rPh>
    <rPh sb="96" eb="98">
      <t>セイネン</t>
    </rPh>
    <rPh sb="98" eb="100">
      <t>ガッピ</t>
    </rPh>
    <phoneticPr fontId="3"/>
  </si>
  <si>
    <t>利用者周辺情報</t>
    <rPh sb="0" eb="3">
      <t>リヨウシャ</t>
    </rPh>
    <rPh sb="3" eb="5">
      <t>シュウヘン</t>
    </rPh>
    <rPh sb="5" eb="7">
      <t>ジョウホウ</t>
    </rPh>
    <phoneticPr fontId="3"/>
  </si>
  <si>
    <t xml:space="preserve">利用者IDは、他の項目との掛け合わせ検索は行わないこと。
また、利用者IDの検索条件の入力域に入力があるときは、利用者ID以外の項目は入力不可となること。
</t>
    <rPh sb="0" eb="3">
      <t>リヨウシャ</t>
    </rPh>
    <rPh sb="7" eb="8">
      <t>タ</t>
    </rPh>
    <rPh sb="9" eb="11">
      <t>コウモク</t>
    </rPh>
    <rPh sb="13" eb="14">
      <t>カ</t>
    </rPh>
    <rPh sb="15" eb="16">
      <t>ア</t>
    </rPh>
    <rPh sb="18" eb="20">
      <t>ケンサク</t>
    </rPh>
    <rPh sb="21" eb="22">
      <t>オコナ</t>
    </rPh>
    <rPh sb="32" eb="34">
      <t>リヨウ</t>
    </rPh>
    <rPh sb="34" eb="35">
      <t>シャ</t>
    </rPh>
    <rPh sb="38" eb="40">
      <t>ケンサク</t>
    </rPh>
    <rPh sb="40" eb="42">
      <t>ジョウケン</t>
    </rPh>
    <rPh sb="43" eb="45">
      <t>ニュウリョク</t>
    </rPh>
    <rPh sb="45" eb="46">
      <t>イキ</t>
    </rPh>
    <rPh sb="47" eb="49">
      <t>ニュウリョク</t>
    </rPh>
    <rPh sb="56" eb="59">
      <t>リヨウシャ</t>
    </rPh>
    <rPh sb="61" eb="63">
      <t>イガイ</t>
    </rPh>
    <rPh sb="64" eb="66">
      <t>コウモク</t>
    </rPh>
    <rPh sb="67" eb="69">
      <t>ニュウリョク</t>
    </rPh>
    <rPh sb="69" eb="71">
      <t>フカ</t>
    </rPh>
    <phoneticPr fontId="12"/>
  </si>
  <si>
    <t>利用者登録・変更</t>
    <rPh sb="0" eb="3">
      <t>リヨウシャ</t>
    </rPh>
    <rPh sb="3" eb="5">
      <t>トウロク</t>
    </rPh>
    <rPh sb="6" eb="8">
      <t>ヘンコウ</t>
    </rPh>
    <phoneticPr fontId="3"/>
  </si>
  <si>
    <t>利用者詳細画面からの展開</t>
    <rPh sb="0" eb="3">
      <t>リヨウシャ</t>
    </rPh>
    <rPh sb="3" eb="5">
      <t>ショウサイ</t>
    </rPh>
    <rPh sb="5" eb="7">
      <t>ガメン</t>
    </rPh>
    <rPh sb="10" eb="12">
      <t>テンカイ</t>
    </rPh>
    <phoneticPr fontId="3"/>
  </si>
  <si>
    <t xml:space="preserve">入力したIDの利用者に延滞資料がある場合は、延滞資料がある旨のメッセージを表示し、警告音を鳴らすこと。
</t>
    <rPh sb="0" eb="2">
      <t>ニュウリョク</t>
    </rPh>
    <rPh sb="7" eb="10">
      <t>リヨウシャ</t>
    </rPh>
    <rPh sb="11" eb="13">
      <t>エンタイ</t>
    </rPh>
    <rPh sb="13" eb="15">
      <t>シリョウ</t>
    </rPh>
    <rPh sb="18" eb="20">
      <t>バアイ</t>
    </rPh>
    <rPh sb="29" eb="30">
      <t>ムネ</t>
    </rPh>
    <rPh sb="37" eb="39">
      <t>ヒョウジ</t>
    </rPh>
    <phoneticPr fontId="3"/>
  </si>
  <si>
    <t xml:space="preserve">入力したIDの利用者に確保資料がある時は、自館予約確保資料がある、あるいは、他館予約確保資料がある旨のメッセージを表示し、警告音を鳴らすこと。
</t>
    <rPh sb="11" eb="13">
      <t>カクホ</t>
    </rPh>
    <rPh sb="13" eb="15">
      <t>シリョウ</t>
    </rPh>
    <rPh sb="18" eb="19">
      <t>トキ</t>
    </rPh>
    <rPh sb="49" eb="50">
      <t>ムネ</t>
    </rPh>
    <phoneticPr fontId="3"/>
  </si>
  <si>
    <t xml:space="preserve">入力したIDの利用者が「登録資格未確認」の利用者である場合は、登録資格未確認である旨のメッセージを表示し、警告音を鳴らすこと。
</t>
    <rPh sb="12" eb="14">
      <t>トウロク</t>
    </rPh>
    <rPh sb="14" eb="16">
      <t>シカク</t>
    </rPh>
    <rPh sb="16" eb="19">
      <t>ミカクニン</t>
    </rPh>
    <rPh sb="21" eb="23">
      <t>リヨウ</t>
    </rPh>
    <rPh sb="23" eb="24">
      <t>シャ</t>
    </rPh>
    <rPh sb="27" eb="29">
      <t>バアイ</t>
    </rPh>
    <rPh sb="31" eb="33">
      <t>トウロク</t>
    </rPh>
    <rPh sb="33" eb="35">
      <t>シカク</t>
    </rPh>
    <rPh sb="35" eb="38">
      <t>ミカクニン</t>
    </rPh>
    <rPh sb="41" eb="42">
      <t>ムネ</t>
    </rPh>
    <phoneticPr fontId="13"/>
  </si>
  <si>
    <t xml:space="preserve">メールアドレスの登録・変更・削除ができること。
また、登録日・最終変更日は自動で設定されること。
</t>
    <rPh sb="8" eb="10">
      <t>トウロク</t>
    </rPh>
    <rPh sb="11" eb="13">
      <t>ヘンコウ</t>
    </rPh>
    <rPh sb="14" eb="16">
      <t>サクジョ</t>
    </rPh>
    <phoneticPr fontId="3"/>
  </si>
  <si>
    <t xml:space="preserve">変更後のパスワードが全て同じ文字である場合、設定により、エラーを表示することができること。
</t>
    <rPh sb="0" eb="2">
      <t>ヘンコウ</t>
    </rPh>
    <rPh sb="2" eb="3">
      <t>ゴ</t>
    </rPh>
    <rPh sb="10" eb="11">
      <t>スベ</t>
    </rPh>
    <rPh sb="12" eb="13">
      <t>オナ</t>
    </rPh>
    <rPh sb="14" eb="16">
      <t>モジ</t>
    </rPh>
    <rPh sb="19" eb="21">
      <t>バアイ</t>
    </rPh>
    <rPh sb="22" eb="24">
      <t>セッテイ</t>
    </rPh>
    <rPh sb="32" eb="34">
      <t>ヒョウジ</t>
    </rPh>
    <phoneticPr fontId="12"/>
  </si>
  <si>
    <t xml:space="preserve">設定で、操作員の操作により、ランダムな数字などのパスワードを自動発行することもできること。
また、パスワード発行レシートを印字し、利用者に提供できること。
</t>
    <rPh sb="0" eb="2">
      <t>セッテイ</t>
    </rPh>
    <rPh sb="4" eb="7">
      <t>ソウサイン</t>
    </rPh>
    <rPh sb="8" eb="10">
      <t>ソウサ</t>
    </rPh>
    <rPh sb="19" eb="21">
      <t>スウジ</t>
    </rPh>
    <rPh sb="30" eb="32">
      <t>ジドウ</t>
    </rPh>
    <rPh sb="32" eb="34">
      <t>ハッコウ</t>
    </rPh>
    <rPh sb="54" eb="56">
      <t>ハッコウ</t>
    </rPh>
    <rPh sb="61" eb="63">
      <t>インジ</t>
    </rPh>
    <rPh sb="65" eb="68">
      <t>リヨウシャ</t>
    </rPh>
    <rPh sb="69" eb="71">
      <t>テイキョウ</t>
    </rPh>
    <phoneticPr fontId="12"/>
  </si>
  <si>
    <t xml:space="preserve">設定で、OPAC上から、本人確認を行った上で、利用者自身で（職員を介さず）任意のパスワードを発行できること。
</t>
    <rPh sb="0" eb="2">
      <t>セッテイ</t>
    </rPh>
    <rPh sb="8" eb="9">
      <t>ジョウ</t>
    </rPh>
    <rPh sb="12" eb="14">
      <t>ホンニン</t>
    </rPh>
    <rPh sb="14" eb="16">
      <t>カクニン</t>
    </rPh>
    <rPh sb="17" eb="18">
      <t>オコナ</t>
    </rPh>
    <rPh sb="20" eb="21">
      <t>ウエ</t>
    </rPh>
    <rPh sb="23" eb="25">
      <t>リヨウ</t>
    </rPh>
    <rPh sb="25" eb="26">
      <t>シャ</t>
    </rPh>
    <rPh sb="26" eb="28">
      <t>ジシン</t>
    </rPh>
    <rPh sb="30" eb="32">
      <t>ショクイン</t>
    </rPh>
    <rPh sb="33" eb="34">
      <t>カイ</t>
    </rPh>
    <rPh sb="37" eb="39">
      <t>ニンイ</t>
    </rPh>
    <rPh sb="46" eb="48">
      <t>ハッコウ</t>
    </rPh>
    <phoneticPr fontId="12"/>
  </si>
  <si>
    <t xml:space="preserve">メールアドレスの登録・変更時、設定により、以下のメールアドレスは登録不可とできること。
・全角文字が含まれるアドレス
・「@」の前にピリオドのあるアドレス（「.@」）
・連続ピリオドが含まれるアドレス（「..」）
</t>
    <rPh sb="8" eb="10">
      <t>トウロク</t>
    </rPh>
    <rPh sb="11" eb="13">
      <t>ヘンコウ</t>
    </rPh>
    <rPh sb="13" eb="14">
      <t>ジ</t>
    </rPh>
    <rPh sb="15" eb="17">
      <t>セッテイ</t>
    </rPh>
    <rPh sb="21" eb="23">
      <t>イカ</t>
    </rPh>
    <rPh sb="32" eb="34">
      <t>トウロク</t>
    </rPh>
    <rPh sb="34" eb="36">
      <t>フカ</t>
    </rPh>
    <rPh sb="45" eb="47">
      <t>ゼンカク</t>
    </rPh>
    <rPh sb="47" eb="49">
      <t>モジ</t>
    </rPh>
    <rPh sb="50" eb="51">
      <t>フク</t>
    </rPh>
    <rPh sb="64" eb="65">
      <t>マエ</t>
    </rPh>
    <rPh sb="85" eb="87">
      <t>レンゾク</t>
    </rPh>
    <rPh sb="92" eb="93">
      <t>フク</t>
    </rPh>
    <phoneticPr fontId="3"/>
  </si>
  <si>
    <t>利用者検索</t>
    <rPh sb="0" eb="3">
      <t>リヨウシャ</t>
    </rPh>
    <rPh sb="3" eb="5">
      <t>ケンサク</t>
    </rPh>
    <phoneticPr fontId="3"/>
  </si>
  <si>
    <t xml:space="preserve">以下の項目から利用者情報を検索できること。
・利用者ID
・電話番号
・氏名（漢字）
・氏名（カナ）
・生年月日
・住所
</t>
    <rPh sb="0" eb="2">
      <t>イカ</t>
    </rPh>
    <rPh sb="3" eb="5">
      <t>コウモク</t>
    </rPh>
    <rPh sb="7" eb="10">
      <t>リヨウシャ</t>
    </rPh>
    <rPh sb="10" eb="12">
      <t>ジョウホウ</t>
    </rPh>
    <rPh sb="13" eb="15">
      <t>ケンサク</t>
    </rPh>
    <rPh sb="39" eb="41">
      <t>カンジ</t>
    </rPh>
    <rPh sb="44" eb="46">
      <t>シメイ</t>
    </rPh>
    <rPh sb="58" eb="60">
      <t>ジュウショ</t>
    </rPh>
    <phoneticPr fontId="3"/>
  </si>
  <si>
    <t xml:space="preserve">以下の項目は、２項目までの掛け合わせ検索ができること。
・電話番号
・氏名（漢字）
・氏名（カナ）
・生年月日
・住所
</t>
    <rPh sb="0" eb="2">
      <t>イカ</t>
    </rPh>
    <rPh sb="3" eb="5">
      <t>コウモク</t>
    </rPh>
    <rPh sb="8" eb="10">
      <t>コウモク</t>
    </rPh>
    <rPh sb="13" eb="14">
      <t>カ</t>
    </rPh>
    <rPh sb="15" eb="16">
      <t>ア</t>
    </rPh>
    <rPh sb="18" eb="20">
      <t>ケンサク</t>
    </rPh>
    <rPh sb="38" eb="40">
      <t>カンジ</t>
    </rPh>
    <rPh sb="57" eb="59">
      <t>ジュウショ</t>
    </rPh>
    <phoneticPr fontId="3"/>
  </si>
  <si>
    <t xml:space="preserve">氏名（漢字／カナ）は、分かちによる中間一致検索ができ、姓・名・ミドルネームでだけでの検索も行うことができること。
</t>
    <rPh sb="0" eb="2">
      <t>シメイ</t>
    </rPh>
    <rPh sb="3" eb="5">
      <t>カンジ</t>
    </rPh>
    <rPh sb="11" eb="12">
      <t>ワ</t>
    </rPh>
    <rPh sb="17" eb="19">
      <t>チュウカン</t>
    </rPh>
    <rPh sb="19" eb="21">
      <t>イッチ</t>
    </rPh>
    <rPh sb="21" eb="23">
      <t>ケンサク</t>
    </rPh>
    <rPh sb="27" eb="28">
      <t>セイメイ</t>
    </rPh>
    <rPh sb="29" eb="30">
      <t>ナ</t>
    </rPh>
    <rPh sb="42" eb="44">
      <t>ケンサク</t>
    </rPh>
    <rPh sb="45" eb="46">
      <t>オコナ</t>
    </rPh>
    <phoneticPr fontId="3"/>
  </si>
  <si>
    <t xml:space="preserve">検索条件指定画面、利用者参照画面の初期表示のカーソルセット位置は、設定により変更できること。
</t>
    <rPh sb="0" eb="2">
      <t>ケンサク</t>
    </rPh>
    <rPh sb="2" eb="4">
      <t>ジョウケン</t>
    </rPh>
    <rPh sb="4" eb="6">
      <t>シテイ</t>
    </rPh>
    <rPh sb="6" eb="8">
      <t>ガメン</t>
    </rPh>
    <rPh sb="9" eb="12">
      <t>リヨウシャ</t>
    </rPh>
    <rPh sb="12" eb="14">
      <t>サンショウ</t>
    </rPh>
    <rPh sb="14" eb="16">
      <t>ガメン</t>
    </rPh>
    <rPh sb="17" eb="19">
      <t>ショキ</t>
    </rPh>
    <rPh sb="19" eb="21">
      <t>ヒョウジ</t>
    </rPh>
    <rPh sb="29" eb="31">
      <t>イチ</t>
    </rPh>
    <rPh sb="33" eb="35">
      <t>セッテイ</t>
    </rPh>
    <rPh sb="38" eb="40">
      <t>ヘンコウ</t>
    </rPh>
    <phoneticPr fontId="3"/>
  </si>
  <si>
    <t xml:space="preserve">検索結果の一覧は、検索に使用したキー項目でソートされること。
</t>
    <rPh sb="0" eb="2">
      <t>ケンサク</t>
    </rPh>
    <rPh sb="2" eb="4">
      <t>ケッカ</t>
    </rPh>
    <rPh sb="9" eb="11">
      <t>ケンサク</t>
    </rPh>
    <rPh sb="12" eb="14">
      <t>シヨウ</t>
    </rPh>
    <rPh sb="18" eb="20">
      <t>コウモク</t>
    </rPh>
    <phoneticPr fontId="3"/>
  </si>
  <si>
    <t xml:space="preserve">検索結果の一覧から利用者を選択し、同一の電話番号の登録のある利用者を検索できること。
</t>
    <rPh sb="0" eb="2">
      <t>ケンサク</t>
    </rPh>
    <rPh sb="2" eb="4">
      <t>ケッカ</t>
    </rPh>
    <rPh sb="5" eb="7">
      <t>イチラン</t>
    </rPh>
    <rPh sb="9" eb="12">
      <t>リヨウシャ</t>
    </rPh>
    <rPh sb="13" eb="15">
      <t>センタク</t>
    </rPh>
    <rPh sb="17" eb="19">
      <t>ドウイツ</t>
    </rPh>
    <rPh sb="20" eb="22">
      <t>デンワ</t>
    </rPh>
    <rPh sb="22" eb="24">
      <t>バンゴウ</t>
    </rPh>
    <rPh sb="25" eb="27">
      <t>トウロク</t>
    </rPh>
    <rPh sb="30" eb="32">
      <t>リヨウ</t>
    </rPh>
    <rPh sb="32" eb="33">
      <t>シャ</t>
    </rPh>
    <rPh sb="34" eb="36">
      <t>ケンサク</t>
    </rPh>
    <phoneticPr fontId="12"/>
  </si>
  <si>
    <t xml:space="preserve">以下の情報を画面上部に表示し、他の利用者情報関連の画面に展開している間も情報を確認できること。
・利用者ID
・利用者区分
・登録資格
・利用者名（漢字）
・カード紛失登録の有無
・貸出停止登録の有無
・利用停止／利用停止予定登録の有無
</t>
    <rPh sb="0" eb="2">
      <t>イカ</t>
    </rPh>
    <rPh sb="3" eb="5">
      <t>ジョウホウ</t>
    </rPh>
    <rPh sb="6" eb="8">
      <t>ガメン</t>
    </rPh>
    <rPh sb="8" eb="10">
      <t>ジョウブ</t>
    </rPh>
    <rPh sb="11" eb="13">
      <t>ヒョウジ</t>
    </rPh>
    <rPh sb="15" eb="16">
      <t>タ</t>
    </rPh>
    <rPh sb="17" eb="20">
      <t>リヨウシャ</t>
    </rPh>
    <rPh sb="20" eb="22">
      <t>ジョウホウ</t>
    </rPh>
    <rPh sb="22" eb="24">
      <t>カンレン</t>
    </rPh>
    <rPh sb="25" eb="27">
      <t>ガメン</t>
    </rPh>
    <rPh sb="28" eb="30">
      <t>テンカイ</t>
    </rPh>
    <rPh sb="34" eb="35">
      <t>アイダ</t>
    </rPh>
    <rPh sb="36" eb="38">
      <t>ジョウホウ</t>
    </rPh>
    <rPh sb="39" eb="41">
      <t>カクニン</t>
    </rPh>
    <rPh sb="49" eb="52">
      <t>リヨウシャ</t>
    </rPh>
    <rPh sb="56" eb="59">
      <t>リヨウシャ</t>
    </rPh>
    <rPh sb="59" eb="61">
      <t>クブン</t>
    </rPh>
    <rPh sb="63" eb="65">
      <t>トウロク</t>
    </rPh>
    <rPh sb="65" eb="67">
      <t>シカク</t>
    </rPh>
    <rPh sb="69" eb="72">
      <t>リヨウシャ</t>
    </rPh>
    <rPh sb="72" eb="73">
      <t>メイ</t>
    </rPh>
    <rPh sb="74" eb="76">
      <t>カンジ</t>
    </rPh>
    <rPh sb="82" eb="84">
      <t>フンシツ</t>
    </rPh>
    <rPh sb="84" eb="86">
      <t>トウロク</t>
    </rPh>
    <rPh sb="87" eb="89">
      <t>ウム</t>
    </rPh>
    <rPh sb="91" eb="93">
      <t>カシダシ</t>
    </rPh>
    <rPh sb="93" eb="95">
      <t>テイシ</t>
    </rPh>
    <rPh sb="95" eb="97">
      <t>トウロク</t>
    </rPh>
    <rPh sb="98" eb="100">
      <t>ウム</t>
    </rPh>
    <rPh sb="102" eb="104">
      <t>リヨウ</t>
    </rPh>
    <rPh sb="104" eb="106">
      <t>テイシ</t>
    </rPh>
    <rPh sb="107" eb="109">
      <t>リヨウ</t>
    </rPh>
    <rPh sb="109" eb="111">
      <t>テイシ</t>
    </rPh>
    <rPh sb="111" eb="113">
      <t>ヨテイ</t>
    </rPh>
    <rPh sb="113" eb="115">
      <t>トウロク</t>
    </rPh>
    <rPh sb="116" eb="118">
      <t>ウム</t>
    </rPh>
    <phoneticPr fontId="12"/>
  </si>
  <si>
    <t xml:space="preserve">現在有効な貸出停止情報の登録がある場合、画面上部に「停」の文字を表示し、他の利用者情報関連の画面に展開している間も情報を確認できること。
</t>
    <rPh sb="0" eb="2">
      <t>ゲンザイ</t>
    </rPh>
    <rPh sb="2" eb="4">
      <t>ユウコウ</t>
    </rPh>
    <rPh sb="5" eb="7">
      <t>カシダシ</t>
    </rPh>
    <rPh sb="7" eb="9">
      <t>テイシ</t>
    </rPh>
    <rPh sb="9" eb="11">
      <t>ジョウホウ</t>
    </rPh>
    <rPh sb="12" eb="14">
      <t>トウロク</t>
    </rPh>
    <rPh sb="17" eb="19">
      <t>バアイ</t>
    </rPh>
    <rPh sb="20" eb="22">
      <t>ガメン</t>
    </rPh>
    <rPh sb="22" eb="24">
      <t>ジョウブ</t>
    </rPh>
    <rPh sb="26" eb="27">
      <t>テイ</t>
    </rPh>
    <rPh sb="29" eb="31">
      <t>モジ</t>
    </rPh>
    <rPh sb="32" eb="34">
      <t>ヒョウジ</t>
    </rPh>
    <phoneticPr fontId="12"/>
  </si>
  <si>
    <t xml:space="preserve">貸出資料がある場合、画面上部に「貸」の文字を表示し、他の利用者情報関連の画面に展開している間も情報を確認できること。
</t>
    <rPh sb="0" eb="2">
      <t>カシダシ</t>
    </rPh>
    <rPh sb="2" eb="4">
      <t>シリョウ</t>
    </rPh>
    <rPh sb="7" eb="9">
      <t>バアイ</t>
    </rPh>
    <rPh sb="10" eb="12">
      <t>ガメン</t>
    </rPh>
    <rPh sb="12" eb="14">
      <t>ジョウブ</t>
    </rPh>
    <rPh sb="16" eb="17">
      <t>カ</t>
    </rPh>
    <rPh sb="19" eb="21">
      <t>モジ</t>
    </rPh>
    <rPh sb="22" eb="24">
      <t>ヒョウジ</t>
    </rPh>
    <phoneticPr fontId="12"/>
  </si>
  <si>
    <t xml:space="preserve">予約登録がある場合、画面上部に「予」の文字を表示し、他の利用者情報関連の画面に展開している間も情報を確認できること。
</t>
    <rPh sb="0" eb="2">
      <t>ヨヤク</t>
    </rPh>
    <rPh sb="2" eb="4">
      <t>トウロク</t>
    </rPh>
    <rPh sb="7" eb="9">
      <t>バアイ</t>
    </rPh>
    <rPh sb="10" eb="12">
      <t>ガメン</t>
    </rPh>
    <rPh sb="12" eb="14">
      <t>ジョウブ</t>
    </rPh>
    <rPh sb="16" eb="17">
      <t>ヨ</t>
    </rPh>
    <rPh sb="19" eb="21">
      <t>モジ</t>
    </rPh>
    <rPh sb="22" eb="24">
      <t>ヒョウジ</t>
    </rPh>
    <phoneticPr fontId="12"/>
  </si>
  <si>
    <t xml:space="preserve">利用者メッセージの登録がある場合、画面上部に「メ」の文字を表示し、他の利用者情報関連の画面に展開している間も情報を確認できること。
</t>
    <rPh sb="0" eb="3">
      <t>リヨウシャ</t>
    </rPh>
    <rPh sb="9" eb="11">
      <t>トウロク</t>
    </rPh>
    <rPh sb="14" eb="16">
      <t>バアイ</t>
    </rPh>
    <rPh sb="17" eb="19">
      <t>ガメン</t>
    </rPh>
    <rPh sb="19" eb="21">
      <t>ジョウブ</t>
    </rPh>
    <rPh sb="26" eb="28">
      <t>モジ</t>
    </rPh>
    <rPh sb="29" eb="31">
      <t>ヒョウジ</t>
    </rPh>
    <phoneticPr fontId="12"/>
  </si>
  <si>
    <t xml:space="preserve">検索結果の一覧画面では、以下の情報が一覧で表示されること。
・利用者ID
・氏名（漢字）
・電話番号
・住所
</t>
    <rPh sb="0" eb="2">
      <t>ケンサク</t>
    </rPh>
    <rPh sb="2" eb="4">
      <t>ケッカ</t>
    </rPh>
    <rPh sb="5" eb="7">
      <t>イチラン</t>
    </rPh>
    <rPh sb="7" eb="9">
      <t>ガメン</t>
    </rPh>
    <rPh sb="12" eb="14">
      <t>イカ</t>
    </rPh>
    <rPh sb="15" eb="17">
      <t>ジョウホウ</t>
    </rPh>
    <rPh sb="18" eb="20">
      <t>イチラン</t>
    </rPh>
    <rPh sb="21" eb="23">
      <t>ヒョウジ</t>
    </rPh>
    <rPh sb="41" eb="43">
      <t>カンジ</t>
    </rPh>
    <rPh sb="52" eb="54">
      <t>ジュウショ</t>
    </rPh>
    <phoneticPr fontId="3"/>
  </si>
  <si>
    <t xml:space="preserve">利用者ID未入力の状態で、以下の情報が貸出画面上で確認できること。
・処理日
・貸出日
・貸出館
・貸出カウンター
</t>
    <rPh sb="0" eb="3">
      <t>リヨウシャ</t>
    </rPh>
    <rPh sb="5" eb="8">
      <t>ミニュウリョク</t>
    </rPh>
    <rPh sb="9" eb="11">
      <t>ジョウタイ</t>
    </rPh>
    <rPh sb="13" eb="15">
      <t>イカ</t>
    </rPh>
    <rPh sb="16" eb="18">
      <t>ジョウホウ</t>
    </rPh>
    <rPh sb="19" eb="21">
      <t>カシダシ</t>
    </rPh>
    <rPh sb="21" eb="24">
      <t>ガメンジョウ</t>
    </rPh>
    <rPh sb="25" eb="27">
      <t>カクニン</t>
    </rPh>
    <rPh sb="35" eb="37">
      <t>ショリ</t>
    </rPh>
    <rPh sb="37" eb="38">
      <t>ビ</t>
    </rPh>
    <rPh sb="40" eb="43">
      <t>カシダシビ</t>
    </rPh>
    <rPh sb="45" eb="47">
      <t>カシダシ</t>
    </rPh>
    <rPh sb="47" eb="48">
      <t>カン</t>
    </rPh>
    <rPh sb="50" eb="52">
      <t>カシダシ</t>
    </rPh>
    <phoneticPr fontId="2"/>
  </si>
  <si>
    <t xml:space="preserve">設定で、パスワードの初回発行時は「仮パスワード」とし、予約登録・利用者メニューの使用などを制限することもできること。
また、利用者自身でパスワード変更を行うことで、通常通り、予約登録・利用者メニューの使用などができること。
</t>
    <rPh sb="0" eb="2">
      <t>セッテイ</t>
    </rPh>
    <rPh sb="10" eb="12">
      <t>ショカイ</t>
    </rPh>
    <rPh sb="12" eb="14">
      <t>ハッコウ</t>
    </rPh>
    <rPh sb="14" eb="15">
      <t>ジ</t>
    </rPh>
    <rPh sb="17" eb="18">
      <t>カリ</t>
    </rPh>
    <rPh sb="27" eb="29">
      <t>ヨヤク</t>
    </rPh>
    <rPh sb="29" eb="31">
      <t>トウロク</t>
    </rPh>
    <rPh sb="32" eb="35">
      <t>リヨウシャ</t>
    </rPh>
    <rPh sb="40" eb="42">
      <t>シヨウ</t>
    </rPh>
    <rPh sb="45" eb="47">
      <t>セイゲン</t>
    </rPh>
    <rPh sb="62" eb="65">
      <t>リヨウシャ</t>
    </rPh>
    <rPh sb="65" eb="67">
      <t>ジシン</t>
    </rPh>
    <rPh sb="73" eb="75">
      <t>ヘンコウ</t>
    </rPh>
    <rPh sb="76" eb="77">
      <t>オコナ</t>
    </rPh>
    <rPh sb="82" eb="84">
      <t>ツウジョウ</t>
    </rPh>
    <rPh sb="84" eb="85">
      <t>ドオ</t>
    </rPh>
    <rPh sb="87" eb="89">
      <t>ヨヤク</t>
    </rPh>
    <rPh sb="89" eb="91">
      <t>トウロク</t>
    </rPh>
    <rPh sb="92" eb="95">
      <t>リヨウシャ</t>
    </rPh>
    <rPh sb="100" eb="102">
      <t>シヨウ</t>
    </rPh>
    <phoneticPr fontId="12"/>
  </si>
  <si>
    <t xml:space="preserve">パスワードの有効期限を設定できること。
また、無期限（有効期限を設けない）とすることもできること。
</t>
    <rPh sb="6" eb="8">
      <t>ユウコウ</t>
    </rPh>
    <rPh sb="8" eb="10">
      <t>キゲン</t>
    </rPh>
    <rPh sb="11" eb="13">
      <t>セッテイ</t>
    </rPh>
    <rPh sb="23" eb="26">
      <t>ムキゲン</t>
    </rPh>
    <rPh sb="27" eb="29">
      <t>ユウコウ</t>
    </rPh>
    <rPh sb="29" eb="31">
      <t>キゲン</t>
    </rPh>
    <rPh sb="32" eb="33">
      <t>モウ</t>
    </rPh>
    <phoneticPr fontId="12"/>
  </si>
  <si>
    <t xml:space="preserve">選択している登録済み利用者データを複写して、新規利用者登録ができること。
</t>
    <rPh sb="0" eb="2">
      <t>センタク</t>
    </rPh>
    <rPh sb="22" eb="24">
      <t>シンキ</t>
    </rPh>
    <rPh sb="24" eb="27">
      <t>リヨウシャ</t>
    </rPh>
    <rPh sb="27" eb="29">
      <t>トウロク</t>
    </rPh>
    <phoneticPr fontId="12"/>
  </si>
  <si>
    <t xml:space="preserve">選択している登録済み利用者データの登録内容変更ができること。
</t>
    <rPh sb="17" eb="19">
      <t>トウロク</t>
    </rPh>
    <rPh sb="19" eb="21">
      <t>ナイヨウ</t>
    </rPh>
    <rPh sb="21" eb="23">
      <t>ヘンコウ</t>
    </rPh>
    <phoneticPr fontId="12"/>
  </si>
  <si>
    <t xml:space="preserve">選択している登録済み利用者データを削除することができること。
ただし、貸出データ・予約データの登録がある場合は、エラーを表示し、利用者削除を行わないこと。
</t>
    <rPh sb="17" eb="19">
      <t>サクジョ</t>
    </rPh>
    <rPh sb="35" eb="37">
      <t>カシダシ</t>
    </rPh>
    <rPh sb="41" eb="43">
      <t>ヨヤク</t>
    </rPh>
    <rPh sb="47" eb="49">
      <t>トウロク</t>
    </rPh>
    <rPh sb="52" eb="54">
      <t>バアイ</t>
    </rPh>
    <rPh sb="60" eb="62">
      <t>ヒョウジ</t>
    </rPh>
    <rPh sb="64" eb="67">
      <t>リヨウシャ</t>
    </rPh>
    <rPh sb="67" eb="69">
      <t>サクジョ</t>
    </rPh>
    <rPh sb="70" eb="71">
      <t>オコナ</t>
    </rPh>
    <phoneticPr fontId="12"/>
  </si>
  <si>
    <t xml:space="preserve">任意のパスワードの登録・変更・削除ができること。
また、登録日・最終変更日は自動で設定されること。
</t>
    <rPh sb="0" eb="2">
      <t>ニンイ</t>
    </rPh>
    <rPh sb="9" eb="11">
      <t>トウロク</t>
    </rPh>
    <rPh sb="12" eb="14">
      <t>ヘンコウ</t>
    </rPh>
    <rPh sb="15" eb="17">
      <t>サクジョ</t>
    </rPh>
    <rPh sb="28" eb="31">
      <t>トウロクビ</t>
    </rPh>
    <rPh sb="32" eb="34">
      <t>サイシュウ</t>
    </rPh>
    <rPh sb="34" eb="37">
      <t>ヘンコウビ</t>
    </rPh>
    <rPh sb="38" eb="40">
      <t>ジドウ</t>
    </rPh>
    <rPh sb="41" eb="43">
      <t>セッテイ</t>
    </rPh>
    <phoneticPr fontId="12"/>
  </si>
  <si>
    <t xml:space="preserve">選択している登録済み利用者データの有効期限が更新できること。
更新後の有効期限は、設定により、以下のいずれかの日付を初期表示することができること。
初期表示された日付は、手動で任意の日付に変更し、登録することもできること。
・処理日＋有効期限の年数
・処理日＋有効期限の年数の前日
・処理日の年＋有効期限の年数と生年月日の月日
・更新前の有効期限＋有効期限の年数
</t>
    <rPh sb="17" eb="19">
      <t>ユウコウ</t>
    </rPh>
    <rPh sb="19" eb="21">
      <t>キゲン</t>
    </rPh>
    <rPh sb="22" eb="24">
      <t>コウシン</t>
    </rPh>
    <rPh sb="31" eb="34">
      <t>コウシンゴ</t>
    </rPh>
    <rPh sb="35" eb="37">
      <t>ユウコウ</t>
    </rPh>
    <rPh sb="37" eb="39">
      <t>キゲン</t>
    </rPh>
    <rPh sb="41" eb="43">
      <t>セッテイ</t>
    </rPh>
    <rPh sb="47" eb="49">
      <t>イカ</t>
    </rPh>
    <rPh sb="55" eb="57">
      <t>ヒヅケ</t>
    </rPh>
    <rPh sb="58" eb="60">
      <t>ショキ</t>
    </rPh>
    <rPh sb="60" eb="62">
      <t>ヒョウジ</t>
    </rPh>
    <rPh sb="74" eb="76">
      <t>ショキ</t>
    </rPh>
    <rPh sb="76" eb="78">
      <t>ヒョウジ</t>
    </rPh>
    <rPh sb="81" eb="83">
      <t>ヒヅケ</t>
    </rPh>
    <rPh sb="94" eb="96">
      <t>ヘンコウ</t>
    </rPh>
    <rPh sb="117" eb="119">
      <t>ユウコウ</t>
    </rPh>
    <rPh sb="119" eb="121">
      <t>キゲン</t>
    </rPh>
    <rPh sb="130" eb="132">
      <t>ユウコウ</t>
    </rPh>
    <rPh sb="132" eb="134">
      <t>キゲン</t>
    </rPh>
    <rPh sb="148" eb="150">
      <t>ユウコウ</t>
    </rPh>
    <rPh sb="150" eb="152">
      <t>キゲン</t>
    </rPh>
    <rPh sb="174" eb="176">
      <t>ユウコウ</t>
    </rPh>
    <rPh sb="176" eb="178">
      <t>キゲン</t>
    </rPh>
    <phoneticPr fontId="12"/>
  </si>
  <si>
    <t xml:space="preserve">選択している登録済み利用者データを複写せずに、新規に利用者登録を行うこともできること。
</t>
    <rPh sb="0" eb="2">
      <t>センタク</t>
    </rPh>
    <rPh sb="17" eb="19">
      <t>フクシャ</t>
    </rPh>
    <rPh sb="23" eb="25">
      <t>シンキ</t>
    </rPh>
    <rPh sb="26" eb="29">
      <t>リヨウシャ</t>
    </rPh>
    <rPh sb="29" eb="31">
      <t>トウロク</t>
    </rPh>
    <rPh sb="32" eb="33">
      <t>オコナ</t>
    </rPh>
    <phoneticPr fontId="12"/>
  </si>
  <si>
    <t xml:space="preserve">利用者IDでの検索時、利用者カード再発行前の番号で検索された場合は、利用者カード再発行済みである旨のメッセージを表示できること。
また、該当者の利用者詳細画面に遷移するか、利用者検索条件指定画面に戻るかを選択できること。
</t>
    <rPh sb="7" eb="9">
      <t>ケンサク</t>
    </rPh>
    <rPh sb="9" eb="10">
      <t>ジ</t>
    </rPh>
    <rPh sb="11" eb="14">
      <t>リヨウシャ</t>
    </rPh>
    <rPh sb="17" eb="20">
      <t>サイハッコウ</t>
    </rPh>
    <rPh sb="20" eb="21">
      <t>マエ</t>
    </rPh>
    <rPh sb="22" eb="24">
      <t>バンゴウ</t>
    </rPh>
    <rPh sb="25" eb="27">
      <t>ケンサク</t>
    </rPh>
    <rPh sb="30" eb="32">
      <t>バアイ</t>
    </rPh>
    <rPh sb="34" eb="37">
      <t>リヨウシャ</t>
    </rPh>
    <rPh sb="40" eb="43">
      <t>サイハッコウ</t>
    </rPh>
    <rPh sb="43" eb="44">
      <t>ズ</t>
    </rPh>
    <rPh sb="48" eb="49">
      <t>ムネ</t>
    </rPh>
    <rPh sb="56" eb="58">
      <t>ヒョウジ</t>
    </rPh>
    <rPh sb="68" eb="70">
      <t>ガイトウ</t>
    </rPh>
    <rPh sb="70" eb="71">
      <t>シャ</t>
    </rPh>
    <rPh sb="72" eb="75">
      <t>リヨウシャ</t>
    </rPh>
    <rPh sb="75" eb="77">
      <t>ショウサイ</t>
    </rPh>
    <rPh sb="77" eb="79">
      <t>ガメン</t>
    </rPh>
    <rPh sb="80" eb="82">
      <t>センイ</t>
    </rPh>
    <rPh sb="86" eb="89">
      <t>リヨウシャ</t>
    </rPh>
    <rPh sb="89" eb="91">
      <t>ケンサク</t>
    </rPh>
    <rPh sb="91" eb="93">
      <t>ジョウケン</t>
    </rPh>
    <rPh sb="93" eb="95">
      <t>シテイ</t>
    </rPh>
    <rPh sb="95" eb="97">
      <t>ガメン</t>
    </rPh>
    <rPh sb="98" eb="99">
      <t>モド</t>
    </rPh>
    <rPh sb="102" eb="104">
      <t>センタク</t>
    </rPh>
    <phoneticPr fontId="3"/>
  </si>
  <si>
    <t xml:space="preserve">利用者カードの再発行情報は、操作員により、変更・削除ができること。
</t>
    <rPh sb="0" eb="3">
      <t>リヨウシャ</t>
    </rPh>
    <rPh sb="7" eb="10">
      <t>サイハッコウ</t>
    </rPh>
    <rPh sb="10" eb="12">
      <t>ジョウホウ</t>
    </rPh>
    <rPh sb="14" eb="17">
      <t>ソウサイン</t>
    </rPh>
    <rPh sb="21" eb="23">
      <t>ヘンコウ</t>
    </rPh>
    <rPh sb="24" eb="26">
      <t>サクジョ</t>
    </rPh>
    <phoneticPr fontId="12"/>
  </si>
  <si>
    <t xml:space="preserve">変更前の利用者IDと利用者カード再発行時に入力した情報は、利用者カード再発行情報としてデータを保存できること。
また、利用者登録、貸出・予約などの処理時に再発行前の利用者IDが入力された場合は、エラーを表示し、処理・登録等を行わないこと。
</t>
    <rPh sb="0" eb="2">
      <t>ヘンコウ</t>
    </rPh>
    <rPh sb="2" eb="3">
      <t>マエ</t>
    </rPh>
    <rPh sb="4" eb="7">
      <t>リヨウシャ</t>
    </rPh>
    <rPh sb="19" eb="20">
      <t>ジ</t>
    </rPh>
    <rPh sb="21" eb="23">
      <t>ニュウリョク</t>
    </rPh>
    <rPh sb="25" eb="27">
      <t>ジョウホウ</t>
    </rPh>
    <rPh sb="29" eb="32">
      <t>リヨウシャ</t>
    </rPh>
    <rPh sb="35" eb="38">
      <t>サイハッコウ</t>
    </rPh>
    <rPh sb="38" eb="40">
      <t>ジョウホウ</t>
    </rPh>
    <rPh sb="59" eb="62">
      <t>リヨウシャ</t>
    </rPh>
    <rPh sb="62" eb="64">
      <t>トウロク</t>
    </rPh>
    <rPh sb="65" eb="67">
      <t>カシダシ</t>
    </rPh>
    <rPh sb="68" eb="70">
      <t>ヨヤク</t>
    </rPh>
    <rPh sb="73" eb="75">
      <t>ショリ</t>
    </rPh>
    <rPh sb="75" eb="76">
      <t>ジ</t>
    </rPh>
    <rPh sb="77" eb="78">
      <t>サイ</t>
    </rPh>
    <rPh sb="101" eb="103">
      <t>ヒョウジ</t>
    </rPh>
    <rPh sb="105" eb="107">
      <t>ショリ</t>
    </rPh>
    <rPh sb="108" eb="110">
      <t>トウロク</t>
    </rPh>
    <rPh sb="110" eb="111">
      <t>ナド</t>
    </rPh>
    <rPh sb="112" eb="113">
      <t>オコナ</t>
    </rPh>
    <phoneticPr fontId="12"/>
  </si>
  <si>
    <t xml:space="preserve">利用者カードの紛失登録ができること。
利用者カードの紛失登録時は、「紛失日」を登録できること。
また、利用者カードの紛失情報は、操作員により、変更・取消ができること。
</t>
    <rPh sb="0" eb="2">
      <t>リヨウ</t>
    </rPh>
    <rPh sb="2" eb="3">
      <t>シャ</t>
    </rPh>
    <rPh sb="7" eb="9">
      <t>フンシツ</t>
    </rPh>
    <rPh sb="9" eb="11">
      <t>トウロク</t>
    </rPh>
    <rPh sb="19" eb="22">
      <t>リヨウシャ</t>
    </rPh>
    <rPh sb="26" eb="28">
      <t>フンシツ</t>
    </rPh>
    <rPh sb="28" eb="30">
      <t>トウロク</t>
    </rPh>
    <rPh sb="30" eb="31">
      <t>ジ</t>
    </rPh>
    <rPh sb="34" eb="36">
      <t>フンシツ</t>
    </rPh>
    <rPh sb="36" eb="37">
      <t>ビ</t>
    </rPh>
    <rPh sb="39" eb="41">
      <t>トウロク</t>
    </rPh>
    <rPh sb="51" eb="54">
      <t>リヨウシャ</t>
    </rPh>
    <rPh sb="58" eb="60">
      <t>フンシツ</t>
    </rPh>
    <rPh sb="60" eb="62">
      <t>ジョウホウ</t>
    </rPh>
    <rPh sb="64" eb="66">
      <t>ソウサ</t>
    </rPh>
    <rPh sb="66" eb="67">
      <t>イン</t>
    </rPh>
    <rPh sb="71" eb="73">
      <t>ヘンコウ</t>
    </rPh>
    <rPh sb="74" eb="76">
      <t>トリケシ</t>
    </rPh>
    <phoneticPr fontId="12"/>
  </si>
  <si>
    <t xml:space="preserve">パスワードの再発行を行うことができること。
パスワード再発行後は、再発行後のパスワードが有効となり、再発行前のパスワードは使用できなくなること。
</t>
    <rPh sb="6" eb="9">
      <t>サイハッコウ</t>
    </rPh>
    <rPh sb="10" eb="11">
      <t>オコナ</t>
    </rPh>
    <rPh sb="27" eb="30">
      <t>サイハッコウ</t>
    </rPh>
    <rPh sb="30" eb="31">
      <t>ゴ</t>
    </rPh>
    <rPh sb="33" eb="36">
      <t>サイハッコウ</t>
    </rPh>
    <rPh sb="36" eb="37">
      <t>ゴ</t>
    </rPh>
    <rPh sb="44" eb="46">
      <t>ユウコウ</t>
    </rPh>
    <rPh sb="50" eb="53">
      <t>サイハッコウ</t>
    </rPh>
    <rPh sb="53" eb="54">
      <t>マエ</t>
    </rPh>
    <rPh sb="61" eb="63">
      <t>シヨウ</t>
    </rPh>
    <phoneticPr fontId="12"/>
  </si>
  <si>
    <t>利用者詳細画面の表示</t>
    <rPh sb="3" eb="5">
      <t>ショウサイ</t>
    </rPh>
    <rPh sb="5" eb="7">
      <t>ガメン</t>
    </rPh>
    <rPh sb="8" eb="10">
      <t>ヒョウジ</t>
    </rPh>
    <phoneticPr fontId="3"/>
  </si>
  <si>
    <t>利用者詳細画面からの処理</t>
    <rPh sb="0" eb="3">
      <t>リヨウシャ</t>
    </rPh>
    <rPh sb="3" eb="5">
      <t>ショウサイ</t>
    </rPh>
    <rPh sb="5" eb="7">
      <t>ガメン</t>
    </rPh>
    <rPh sb="10" eb="12">
      <t>ショリ</t>
    </rPh>
    <phoneticPr fontId="3"/>
  </si>
  <si>
    <t>利用者一括削除</t>
    <rPh sb="0" eb="3">
      <t>リヨウシャ</t>
    </rPh>
    <rPh sb="3" eb="5">
      <t>イッカツ</t>
    </rPh>
    <rPh sb="5" eb="7">
      <t>サクジョ</t>
    </rPh>
    <phoneticPr fontId="12"/>
  </si>
  <si>
    <t xml:space="preserve">以下の項目について、複数の利用者を選択して、一括して設定された項目を同内容に変更できること。
・郵便番号
・住所
・地区コード
・電話番号
・登録資格未確認である旨
</t>
    <rPh sb="0" eb="2">
      <t>イカ</t>
    </rPh>
    <rPh sb="3" eb="5">
      <t>コウモク</t>
    </rPh>
    <rPh sb="10" eb="12">
      <t>フクスウ</t>
    </rPh>
    <rPh sb="13" eb="16">
      <t>リヨウシャ</t>
    </rPh>
    <rPh sb="17" eb="19">
      <t>センタク</t>
    </rPh>
    <rPh sb="22" eb="24">
      <t>イッカツ</t>
    </rPh>
    <rPh sb="26" eb="28">
      <t>セッテイ</t>
    </rPh>
    <rPh sb="31" eb="33">
      <t>コウモク</t>
    </rPh>
    <rPh sb="34" eb="35">
      <t>ドウ</t>
    </rPh>
    <rPh sb="35" eb="37">
      <t>ナイヨウ</t>
    </rPh>
    <rPh sb="38" eb="40">
      <t>ヘンコウ</t>
    </rPh>
    <rPh sb="48" eb="52">
      <t>ユウビンバンゴウ</t>
    </rPh>
    <rPh sb="54" eb="56">
      <t>ジュウショ</t>
    </rPh>
    <rPh sb="58" eb="60">
      <t>チク</t>
    </rPh>
    <rPh sb="65" eb="67">
      <t>デンワ</t>
    </rPh>
    <rPh sb="67" eb="69">
      <t>バンゴウ</t>
    </rPh>
    <rPh sb="71" eb="73">
      <t>トウロク</t>
    </rPh>
    <rPh sb="73" eb="75">
      <t>シカク</t>
    </rPh>
    <rPh sb="75" eb="78">
      <t>ミカクニン</t>
    </rPh>
    <rPh sb="81" eb="82">
      <t>ムネ</t>
    </rPh>
    <phoneticPr fontId="3"/>
  </si>
  <si>
    <t xml:space="preserve">「利用者　貸出停止情報」画面では、操作員により、任意に貸出停止情報の登録・変更・削除ができること。
</t>
    <rPh sb="17" eb="20">
      <t>ソウサイン</t>
    </rPh>
    <rPh sb="24" eb="26">
      <t>ニンイ</t>
    </rPh>
    <rPh sb="27" eb="29">
      <t>カシダシ</t>
    </rPh>
    <rPh sb="29" eb="31">
      <t>テイシ</t>
    </rPh>
    <rPh sb="31" eb="33">
      <t>ジョウホウ</t>
    </rPh>
    <rPh sb="34" eb="36">
      <t>トウロク</t>
    </rPh>
    <rPh sb="37" eb="39">
      <t>ヘンコウ</t>
    </rPh>
    <rPh sb="40" eb="42">
      <t>サクジョ</t>
    </rPh>
    <phoneticPr fontId="12"/>
  </si>
  <si>
    <t xml:space="preserve">設定により、一定の日数以上の延滞者、もしくは、一定の督促回数以上の督促を行った利用者に対して、自動で貸出停止登録を行い、貸出・予約等の利用を制限することもできること。
また、貸出停止とする延滞日数、もしくは督促回数は設定できること。
</t>
    <rPh sb="0" eb="2">
      <t>セッテイ</t>
    </rPh>
    <rPh sb="6" eb="8">
      <t>イッテイ</t>
    </rPh>
    <rPh sb="9" eb="11">
      <t>ニッスウ</t>
    </rPh>
    <rPh sb="11" eb="13">
      <t>イジョウ</t>
    </rPh>
    <rPh sb="14" eb="16">
      <t>エンタイ</t>
    </rPh>
    <rPh sb="16" eb="17">
      <t>シャ</t>
    </rPh>
    <rPh sb="23" eb="25">
      <t>イッテイ</t>
    </rPh>
    <rPh sb="26" eb="28">
      <t>トクソク</t>
    </rPh>
    <rPh sb="28" eb="30">
      <t>カイスウ</t>
    </rPh>
    <rPh sb="30" eb="32">
      <t>イジョウ</t>
    </rPh>
    <rPh sb="33" eb="35">
      <t>トクソク</t>
    </rPh>
    <rPh sb="36" eb="37">
      <t>オコナ</t>
    </rPh>
    <rPh sb="39" eb="42">
      <t>リヨウシャ</t>
    </rPh>
    <rPh sb="43" eb="44">
      <t>タイ</t>
    </rPh>
    <rPh sb="47" eb="49">
      <t>ジドウ</t>
    </rPh>
    <rPh sb="50" eb="52">
      <t>カシダシ</t>
    </rPh>
    <rPh sb="52" eb="54">
      <t>テイシ</t>
    </rPh>
    <rPh sb="54" eb="56">
      <t>トウロク</t>
    </rPh>
    <rPh sb="57" eb="58">
      <t>オコナ</t>
    </rPh>
    <rPh sb="60" eb="62">
      <t>カシダシ</t>
    </rPh>
    <rPh sb="63" eb="65">
      <t>ヨヤク</t>
    </rPh>
    <rPh sb="65" eb="66">
      <t>ナド</t>
    </rPh>
    <rPh sb="67" eb="69">
      <t>リヨウ</t>
    </rPh>
    <rPh sb="70" eb="72">
      <t>セイゲン</t>
    </rPh>
    <rPh sb="87" eb="89">
      <t>カシダシ</t>
    </rPh>
    <rPh sb="89" eb="91">
      <t>テイシ</t>
    </rPh>
    <rPh sb="94" eb="96">
      <t>エンタイ</t>
    </rPh>
    <rPh sb="96" eb="98">
      <t>ニッスウ</t>
    </rPh>
    <rPh sb="103" eb="105">
      <t>トクソク</t>
    </rPh>
    <rPh sb="105" eb="107">
      <t>カイスウ</t>
    </rPh>
    <rPh sb="108" eb="110">
      <t>セッテイ</t>
    </rPh>
    <phoneticPr fontId="12"/>
  </si>
  <si>
    <t xml:space="preserve">「利用者　貸出停止情報」画面に遷移できること。
「利用者　貸出停止情報」画面では、以下の情報を表示できること。
・貸出停止情報登録館
・貸出停止理由
・貸出停止日
・貸出停止期限
</t>
    <rPh sb="1" eb="4">
      <t>リヨウシャ</t>
    </rPh>
    <rPh sb="5" eb="7">
      <t>カシダシ</t>
    </rPh>
    <rPh sb="7" eb="9">
      <t>テイシ</t>
    </rPh>
    <rPh sb="9" eb="11">
      <t>ジョウホウ</t>
    </rPh>
    <rPh sb="12" eb="14">
      <t>ガメン</t>
    </rPh>
    <rPh sb="15" eb="17">
      <t>センイ</t>
    </rPh>
    <rPh sb="25" eb="28">
      <t>リヨウシャ</t>
    </rPh>
    <rPh sb="29" eb="31">
      <t>カシダシ</t>
    </rPh>
    <rPh sb="31" eb="33">
      <t>テイシ</t>
    </rPh>
    <rPh sb="33" eb="35">
      <t>ジョウホウ</t>
    </rPh>
    <rPh sb="36" eb="38">
      <t>ガメン</t>
    </rPh>
    <rPh sb="41" eb="43">
      <t>イカ</t>
    </rPh>
    <rPh sb="44" eb="46">
      <t>ジョウホウ</t>
    </rPh>
    <rPh sb="47" eb="49">
      <t>ヒョウジ</t>
    </rPh>
    <rPh sb="57" eb="59">
      <t>カシダ</t>
    </rPh>
    <rPh sb="59" eb="61">
      <t>テイシ</t>
    </rPh>
    <rPh sb="61" eb="63">
      <t>ジョウホウ</t>
    </rPh>
    <rPh sb="63" eb="65">
      <t>トウロク</t>
    </rPh>
    <rPh sb="65" eb="66">
      <t>カン</t>
    </rPh>
    <rPh sb="68" eb="70">
      <t>カシダシ</t>
    </rPh>
    <rPh sb="70" eb="72">
      <t>テイシ</t>
    </rPh>
    <rPh sb="72" eb="74">
      <t>リユウ</t>
    </rPh>
    <rPh sb="76" eb="78">
      <t>カシダシ</t>
    </rPh>
    <rPh sb="78" eb="80">
      <t>テイシ</t>
    </rPh>
    <rPh sb="80" eb="81">
      <t>ビ</t>
    </rPh>
    <rPh sb="83" eb="85">
      <t>カシダシ</t>
    </rPh>
    <rPh sb="85" eb="87">
      <t>テイシ</t>
    </rPh>
    <rPh sb="87" eb="89">
      <t>キゲン</t>
    </rPh>
    <phoneticPr fontId="12"/>
  </si>
  <si>
    <t xml:space="preserve">「利用者　予約削除情報」画面に遷移できること。
「利用者　予約削除情報」画面では、以下の情報を表示できること。
・タイトル
・提供場所
・予約日
・予約削除時の予約状況
・予約削除日
・予約削除館
・予約取消理由
・資料ID
・連絡方法
・協力館
</t>
    <rPh sb="1" eb="4">
      <t>リヨウシャ</t>
    </rPh>
    <rPh sb="5" eb="7">
      <t>ヨヤク</t>
    </rPh>
    <rPh sb="7" eb="9">
      <t>サクジョ</t>
    </rPh>
    <rPh sb="9" eb="11">
      <t>ジョウホウ</t>
    </rPh>
    <rPh sb="12" eb="14">
      <t>ガメン</t>
    </rPh>
    <rPh sb="15" eb="17">
      <t>センイ</t>
    </rPh>
    <rPh sb="25" eb="28">
      <t>リヨウシャ</t>
    </rPh>
    <rPh sb="29" eb="31">
      <t>ヨヤク</t>
    </rPh>
    <rPh sb="31" eb="33">
      <t>サクジョ</t>
    </rPh>
    <rPh sb="33" eb="35">
      <t>ジョウホウ</t>
    </rPh>
    <rPh sb="36" eb="38">
      <t>ガメン</t>
    </rPh>
    <rPh sb="41" eb="43">
      <t>イカ</t>
    </rPh>
    <rPh sb="44" eb="46">
      <t>ジョウホウ</t>
    </rPh>
    <rPh sb="47" eb="49">
      <t>ヒョウジ</t>
    </rPh>
    <rPh sb="63" eb="65">
      <t>テイキョウ</t>
    </rPh>
    <rPh sb="65" eb="67">
      <t>バショ</t>
    </rPh>
    <rPh sb="69" eb="71">
      <t>ヨヤク</t>
    </rPh>
    <rPh sb="71" eb="72">
      <t>ビ</t>
    </rPh>
    <rPh sb="74" eb="76">
      <t>ヨヤク</t>
    </rPh>
    <rPh sb="76" eb="78">
      <t>サクジョ</t>
    </rPh>
    <rPh sb="78" eb="79">
      <t>ジ</t>
    </rPh>
    <rPh sb="80" eb="82">
      <t>ヨヤク</t>
    </rPh>
    <rPh sb="82" eb="84">
      <t>ジョウキョウ</t>
    </rPh>
    <rPh sb="86" eb="88">
      <t>ヨヤク</t>
    </rPh>
    <rPh sb="88" eb="90">
      <t>サクジョ</t>
    </rPh>
    <rPh sb="90" eb="91">
      <t>ビ</t>
    </rPh>
    <rPh sb="93" eb="95">
      <t>ヨヤク</t>
    </rPh>
    <rPh sb="95" eb="97">
      <t>サクジョ</t>
    </rPh>
    <rPh sb="97" eb="98">
      <t>カン</t>
    </rPh>
    <rPh sb="100" eb="102">
      <t>ヨヤク</t>
    </rPh>
    <rPh sb="102" eb="104">
      <t>トリケシ</t>
    </rPh>
    <rPh sb="104" eb="106">
      <t>リユウ</t>
    </rPh>
    <rPh sb="108" eb="110">
      <t>シリョウ</t>
    </rPh>
    <rPh sb="114" eb="116">
      <t>レンラク</t>
    </rPh>
    <rPh sb="116" eb="118">
      <t>ホウホウ</t>
    </rPh>
    <rPh sb="120" eb="122">
      <t>キョウリョク</t>
    </rPh>
    <rPh sb="122" eb="123">
      <t>カン</t>
    </rPh>
    <phoneticPr fontId="12"/>
  </si>
  <si>
    <t xml:space="preserve">「利用者　予約削除情報」画面では、設定により、予約取消理由を変更することもできること。
</t>
    <rPh sb="17" eb="19">
      <t>セッテイ</t>
    </rPh>
    <rPh sb="23" eb="25">
      <t>ヨヤク</t>
    </rPh>
    <rPh sb="25" eb="27">
      <t>トリケシ</t>
    </rPh>
    <rPh sb="27" eb="29">
      <t>リユウ</t>
    </rPh>
    <rPh sb="30" eb="32">
      <t>ヘンコウ</t>
    </rPh>
    <phoneticPr fontId="12"/>
  </si>
  <si>
    <t xml:space="preserve">「利用者　カード再発行情報」画面に遷移できること。
「利用者　カード再発行情報」画面では、以下の情報を表示できること。
・再発行館
・再発行理由
・再発行日
・旧利用者ID
</t>
    <rPh sb="1" eb="4">
      <t>リヨウシャ</t>
    </rPh>
    <rPh sb="8" eb="11">
      <t>サイハッコウ</t>
    </rPh>
    <rPh sb="11" eb="13">
      <t>ジョウホウ</t>
    </rPh>
    <rPh sb="14" eb="16">
      <t>ガメン</t>
    </rPh>
    <rPh sb="17" eb="19">
      <t>センイ</t>
    </rPh>
    <rPh sb="27" eb="30">
      <t>リヨウシャ</t>
    </rPh>
    <rPh sb="34" eb="37">
      <t>サイハッコウ</t>
    </rPh>
    <rPh sb="37" eb="39">
      <t>ジョウホウ</t>
    </rPh>
    <rPh sb="40" eb="42">
      <t>ガメン</t>
    </rPh>
    <rPh sb="45" eb="47">
      <t>イカ</t>
    </rPh>
    <rPh sb="48" eb="50">
      <t>ジョウホウ</t>
    </rPh>
    <rPh sb="51" eb="53">
      <t>ヒョウジ</t>
    </rPh>
    <rPh sb="61" eb="64">
      <t>サイハッコウ</t>
    </rPh>
    <rPh sb="64" eb="65">
      <t>カン</t>
    </rPh>
    <rPh sb="80" eb="81">
      <t>キュウ</t>
    </rPh>
    <rPh sb="81" eb="84">
      <t>リヨウシャ</t>
    </rPh>
    <phoneticPr fontId="12"/>
  </si>
  <si>
    <t xml:space="preserve">「利用者　カード再発行情報」画面では、以下の情報を変更できること。
・再発行理由
・再発行日
・再発行館
</t>
    <rPh sb="19" eb="21">
      <t>イカ</t>
    </rPh>
    <rPh sb="22" eb="24">
      <t>ジョウホウ</t>
    </rPh>
    <rPh sb="25" eb="27">
      <t>ヘンコウ</t>
    </rPh>
    <rPh sb="35" eb="38">
      <t>サイハッコウ</t>
    </rPh>
    <rPh sb="38" eb="40">
      <t>リユウ</t>
    </rPh>
    <rPh sb="42" eb="46">
      <t>サイハッコウビ</t>
    </rPh>
    <rPh sb="48" eb="51">
      <t>サイハッコウ</t>
    </rPh>
    <rPh sb="51" eb="52">
      <t>カン</t>
    </rPh>
    <phoneticPr fontId="12"/>
  </si>
  <si>
    <t xml:space="preserve">利用者カードの再発行処理を行うことができること。
変更後の利用者データは、利用者情報、及び付随する貸出情報・予約情報等を継承できること。
また、再発行処理時、以下の情報を登録できること。
・変更後の利用者ID
・再発行理由
・再発行日
・再発行館
</t>
    <rPh sb="0" eb="3">
      <t>リヨウシャ</t>
    </rPh>
    <rPh sb="7" eb="10">
      <t>サイハッコウ</t>
    </rPh>
    <rPh sb="10" eb="12">
      <t>ショリ</t>
    </rPh>
    <rPh sb="13" eb="14">
      <t>オコナ</t>
    </rPh>
    <rPh sb="25" eb="27">
      <t>ヘンコウ</t>
    </rPh>
    <rPh sb="27" eb="28">
      <t>ゴ</t>
    </rPh>
    <rPh sb="29" eb="32">
      <t>リヨウシャ</t>
    </rPh>
    <rPh sb="58" eb="59">
      <t>ナド</t>
    </rPh>
    <phoneticPr fontId="3"/>
  </si>
  <si>
    <t xml:space="preserve">「利用者　カード再発行情報」画面では、利用者カードの再発行処理を行うことができること。
変更後の利用者データは、利用者情報、及び付随する貸出情報・予約情報等を継承できること。
また、再発行処理時、以下の情報を登録できること。
・変更後の利用者ID
・再発行理由
・再発行日
・再発行館
</t>
    <phoneticPr fontId="12"/>
  </si>
  <si>
    <t xml:space="preserve">「利用者　カード再発行情報」画面では、カード再発行情報を削除することができること。
カード再発行情報削除後は、旧利用者IDによる利用者登録等の処理が可能となること。
</t>
    <rPh sb="22" eb="25">
      <t>サイハッコウ</t>
    </rPh>
    <rPh sb="25" eb="27">
      <t>ジョウホウ</t>
    </rPh>
    <rPh sb="28" eb="30">
      <t>サクジョ</t>
    </rPh>
    <rPh sb="45" eb="48">
      <t>サイハッコウ</t>
    </rPh>
    <rPh sb="48" eb="50">
      <t>ジョウホウ</t>
    </rPh>
    <rPh sb="50" eb="52">
      <t>サクジョ</t>
    </rPh>
    <rPh sb="52" eb="53">
      <t>ゴ</t>
    </rPh>
    <rPh sb="55" eb="56">
      <t>キュウ</t>
    </rPh>
    <rPh sb="56" eb="59">
      <t>リヨウシャ</t>
    </rPh>
    <rPh sb="64" eb="67">
      <t>リヨウシャ</t>
    </rPh>
    <rPh sb="67" eb="69">
      <t>トウロク</t>
    </rPh>
    <rPh sb="69" eb="70">
      <t>ナド</t>
    </rPh>
    <rPh sb="71" eb="73">
      <t>ショリ</t>
    </rPh>
    <rPh sb="74" eb="76">
      <t>カノウ</t>
    </rPh>
    <phoneticPr fontId="12"/>
  </si>
  <si>
    <t xml:space="preserve">「表示後削除」のメッセージについて、メッセージごとに、表示後はメッセージを履歴管理するかどうかを選択できること。
「履歴管理する」を選択したメッセージは、メッセージ表示後も、メッセージ情報画面にデータが残ること。
メッセージの表示日・表示館のデータを自動で設定すること。
一度表示されたメッセージは、以後の資料IDの入力で、再度メッセージが表示されないこと。
「履歴管理する」を選択していないメッセージは、メッセージ表示後、メッセージ情報を自動で削除すること。
</t>
    <rPh sb="1" eb="3">
      <t>ヒョウジ</t>
    </rPh>
    <rPh sb="3" eb="4">
      <t>ゴ</t>
    </rPh>
    <rPh sb="4" eb="6">
      <t>サクジョ</t>
    </rPh>
    <rPh sb="27" eb="29">
      <t>ヒョウジ</t>
    </rPh>
    <rPh sb="29" eb="30">
      <t>ゴ</t>
    </rPh>
    <rPh sb="37" eb="39">
      <t>リレキ</t>
    </rPh>
    <rPh sb="39" eb="41">
      <t>カンリ</t>
    </rPh>
    <rPh sb="48" eb="50">
      <t>センタク</t>
    </rPh>
    <rPh sb="59" eb="61">
      <t>リレキ</t>
    </rPh>
    <rPh sb="61" eb="63">
      <t>カンリ</t>
    </rPh>
    <rPh sb="67" eb="69">
      <t>センタク</t>
    </rPh>
    <rPh sb="83" eb="85">
      <t>ヒョウジ</t>
    </rPh>
    <rPh sb="85" eb="86">
      <t>ゴ</t>
    </rPh>
    <rPh sb="93" eb="95">
      <t>ジョウホウ</t>
    </rPh>
    <rPh sb="95" eb="97">
      <t>ガメン</t>
    </rPh>
    <rPh sb="102" eb="103">
      <t>ノコ</t>
    </rPh>
    <rPh sb="114" eb="116">
      <t>ヒョウジ</t>
    </rPh>
    <rPh sb="116" eb="117">
      <t>ビ</t>
    </rPh>
    <rPh sb="118" eb="120">
      <t>ヒョウジ</t>
    </rPh>
    <rPh sb="120" eb="121">
      <t>カン</t>
    </rPh>
    <rPh sb="126" eb="128">
      <t>ジドウ</t>
    </rPh>
    <rPh sb="129" eb="131">
      <t>セッテイ</t>
    </rPh>
    <rPh sb="137" eb="139">
      <t>イチド</t>
    </rPh>
    <rPh sb="139" eb="141">
      <t>ヒョウジ</t>
    </rPh>
    <rPh sb="151" eb="153">
      <t>イゴ</t>
    </rPh>
    <rPh sb="154" eb="156">
      <t>シリョウ</t>
    </rPh>
    <rPh sb="159" eb="161">
      <t>ニュウリョク</t>
    </rPh>
    <rPh sb="163" eb="165">
      <t>サイド</t>
    </rPh>
    <rPh sb="171" eb="173">
      <t>ヒョウジ</t>
    </rPh>
    <rPh sb="183" eb="185">
      <t>リレキ</t>
    </rPh>
    <rPh sb="185" eb="187">
      <t>カンリ</t>
    </rPh>
    <rPh sb="191" eb="193">
      <t>センタク</t>
    </rPh>
    <rPh sb="210" eb="212">
      <t>ヒョウジ</t>
    </rPh>
    <rPh sb="212" eb="213">
      <t>ゴ</t>
    </rPh>
    <rPh sb="219" eb="221">
      <t>ジョウホウ</t>
    </rPh>
    <rPh sb="222" eb="224">
      <t>ジドウ</t>
    </rPh>
    <rPh sb="225" eb="227">
      <t>サクジョ</t>
    </rPh>
    <phoneticPr fontId="3"/>
  </si>
  <si>
    <t xml:space="preserve">「利用者　メッセージ情報」画面では、設定により、以下の情報を登録することもできること。
・自動貸出機表示用メッセージ
・自動貸出機での処理
 （・メッセージを表示しない
　 ・メッセージを表示する
　 ・メッセージを表示して貸出不可とする）
・OPAC表示用メッセージ
・OPACでの処理
 （・メッセージを表示しない
　 ・メッセージを表示する
・業務用メモ
・メッセージ登録者
</t>
    <rPh sb="18" eb="20">
      <t>セッテイ</t>
    </rPh>
    <rPh sb="24" eb="26">
      <t>イカ</t>
    </rPh>
    <rPh sb="27" eb="29">
      <t>ジョウホウ</t>
    </rPh>
    <rPh sb="30" eb="32">
      <t>トウロク</t>
    </rPh>
    <rPh sb="45" eb="47">
      <t>ジドウ</t>
    </rPh>
    <rPh sb="47" eb="49">
      <t>カシダシ</t>
    </rPh>
    <rPh sb="49" eb="50">
      <t>キ</t>
    </rPh>
    <rPh sb="50" eb="52">
      <t>ヒョウジ</t>
    </rPh>
    <rPh sb="52" eb="53">
      <t>ヨウ</t>
    </rPh>
    <rPh sb="60" eb="62">
      <t>ジドウ</t>
    </rPh>
    <rPh sb="62" eb="64">
      <t>カシダシ</t>
    </rPh>
    <rPh sb="64" eb="65">
      <t>キ</t>
    </rPh>
    <rPh sb="67" eb="69">
      <t>ショリ</t>
    </rPh>
    <rPh sb="79" eb="81">
      <t>ヒョウジ</t>
    </rPh>
    <rPh sb="94" eb="96">
      <t>ヒョウジ</t>
    </rPh>
    <rPh sb="108" eb="110">
      <t>ヒョウジ</t>
    </rPh>
    <rPh sb="112" eb="114">
      <t>カシダシ</t>
    </rPh>
    <rPh sb="114" eb="116">
      <t>フカ</t>
    </rPh>
    <rPh sb="126" eb="129">
      <t>ヒョウジヨウ</t>
    </rPh>
    <rPh sb="142" eb="144">
      <t>ショリ</t>
    </rPh>
    <rPh sb="175" eb="178">
      <t>ギョウムヨウ</t>
    </rPh>
    <rPh sb="187" eb="190">
      <t>トウロクシャ</t>
    </rPh>
    <phoneticPr fontId="12"/>
  </si>
  <si>
    <t xml:space="preserve">貸出延長登録時、相互貸借資料で、かつ、延長後の返却期限が借用期限を超える場合は、設定により、確認画面 もしくはエラーを表示することができること。
確認画面表示時は、操作員確認後、貸出を延長することもできること。
</t>
    <rPh sb="4" eb="6">
      <t>トウロク</t>
    </rPh>
    <rPh sb="19" eb="21">
      <t>エンチョウ</t>
    </rPh>
    <rPh sb="21" eb="22">
      <t>ゴ</t>
    </rPh>
    <rPh sb="23" eb="25">
      <t>ヘンキャク</t>
    </rPh>
    <rPh sb="25" eb="27">
      <t>キゲン</t>
    </rPh>
    <rPh sb="28" eb="30">
      <t>シャクヨウ</t>
    </rPh>
    <rPh sb="30" eb="32">
      <t>キゲン</t>
    </rPh>
    <rPh sb="33" eb="34">
      <t>コ</t>
    </rPh>
    <rPh sb="36" eb="38">
      <t>バアイ</t>
    </rPh>
    <phoneticPr fontId="3"/>
  </si>
  <si>
    <t xml:space="preserve">貸出延長登録時、相互貸借資料の場合は、設定により、確認画面 もしくはエラーを表示することができること。
確認画面表示時は、操作員確認後、貸出を延長することもできること。
</t>
    <rPh sb="0" eb="2">
      <t>カシダシ</t>
    </rPh>
    <rPh sb="2" eb="4">
      <t>エンチョウ</t>
    </rPh>
    <rPh sb="4" eb="6">
      <t>トウロク</t>
    </rPh>
    <rPh sb="6" eb="7">
      <t>ジ</t>
    </rPh>
    <rPh sb="8" eb="10">
      <t>ソウゴ</t>
    </rPh>
    <rPh sb="10" eb="12">
      <t>タイシャク</t>
    </rPh>
    <rPh sb="12" eb="14">
      <t>シリョウ</t>
    </rPh>
    <rPh sb="15" eb="17">
      <t>バアイ</t>
    </rPh>
    <rPh sb="19" eb="21">
      <t>セッテイ</t>
    </rPh>
    <rPh sb="25" eb="27">
      <t>カクニン</t>
    </rPh>
    <rPh sb="27" eb="29">
      <t>ガメン</t>
    </rPh>
    <rPh sb="38" eb="40">
      <t>ヒョウジ</t>
    </rPh>
    <rPh sb="52" eb="54">
      <t>カクニン</t>
    </rPh>
    <rPh sb="54" eb="56">
      <t>ガメン</t>
    </rPh>
    <rPh sb="56" eb="58">
      <t>ヒョウジ</t>
    </rPh>
    <rPh sb="58" eb="59">
      <t>ジ</t>
    </rPh>
    <rPh sb="61" eb="64">
      <t>ソウサイン</t>
    </rPh>
    <rPh sb="64" eb="66">
      <t>カクニン</t>
    </rPh>
    <rPh sb="66" eb="67">
      <t>ゴ</t>
    </rPh>
    <rPh sb="68" eb="70">
      <t>カシダシ</t>
    </rPh>
    <rPh sb="71" eb="73">
      <t>エンチョウ</t>
    </rPh>
    <phoneticPr fontId="3"/>
  </si>
  <si>
    <t xml:space="preserve">貸出延長登録時、次に予約がある資料の場合は、設定により、注意メッセージ もしくはエラーを表示することができること。
</t>
    <rPh sb="0" eb="2">
      <t>カシダシ</t>
    </rPh>
    <rPh sb="2" eb="4">
      <t>エンチョウ</t>
    </rPh>
    <rPh sb="4" eb="6">
      <t>トウロク</t>
    </rPh>
    <rPh sb="6" eb="7">
      <t>ジ</t>
    </rPh>
    <rPh sb="8" eb="9">
      <t>ツギ</t>
    </rPh>
    <rPh sb="10" eb="12">
      <t>ヨヤク</t>
    </rPh>
    <rPh sb="15" eb="17">
      <t>シリョウ</t>
    </rPh>
    <rPh sb="18" eb="20">
      <t>バアイ</t>
    </rPh>
    <rPh sb="22" eb="24">
      <t>セッテイ</t>
    </rPh>
    <rPh sb="28" eb="30">
      <t>チュウイ</t>
    </rPh>
    <rPh sb="44" eb="46">
      <t>ヒョウジ</t>
    </rPh>
    <phoneticPr fontId="3"/>
  </si>
  <si>
    <t xml:space="preserve">貸出延長登録後も、最初の貸出日が表示できること。
</t>
    <rPh sb="4" eb="6">
      <t>トウロク</t>
    </rPh>
    <rPh sb="6" eb="7">
      <t>ゴ</t>
    </rPh>
    <rPh sb="9" eb="11">
      <t>サイショ</t>
    </rPh>
    <rPh sb="12" eb="14">
      <t>カシダシ</t>
    </rPh>
    <rPh sb="14" eb="15">
      <t>ニチ</t>
    </rPh>
    <rPh sb="16" eb="18">
      <t>ヒョウジ</t>
    </rPh>
    <phoneticPr fontId="3"/>
  </si>
  <si>
    <t xml:space="preserve">貸出延長処理時、返却期限経過資料の場合は、設定により、指定期間内であれば延長可能とするか、一律でエラーとするか、を選択できること。
指定期間内であれば延長可能とする場合、指定期間以上の期間が経過していたときは、エラーを表示し、延長不可とすることができること。
また、特別貸出を行うことで、延長可能とすることができること。
</t>
    <rPh sb="0" eb="2">
      <t>カシダシ</t>
    </rPh>
    <rPh sb="2" eb="4">
      <t>エンチョウ</t>
    </rPh>
    <rPh sb="4" eb="6">
      <t>ショリ</t>
    </rPh>
    <rPh sb="6" eb="7">
      <t>ジ</t>
    </rPh>
    <rPh sb="8" eb="10">
      <t>ヘンキャク</t>
    </rPh>
    <rPh sb="10" eb="12">
      <t>キゲン</t>
    </rPh>
    <rPh sb="12" eb="14">
      <t>ケイカ</t>
    </rPh>
    <rPh sb="14" eb="16">
      <t>シリョウ</t>
    </rPh>
    <rPh sb="17" eb="19">
      <t>バアイ</t>
    </rPh>
    <rPh sb="21" eb="23">
      <t>セッテイ</t>
    </rPh>
    <rPh sb="27" eb="29">
      <t>シテイ</t>
    </rPh>
    <rPh sb="29" eb="32">
      <t>キカンナイ</t>
    </rPh>
    <rPh sb="36" eb="38">
      <t>エンチョウ</t>
    </rPh>
    <rPh sb="38" eb="40">
      <t>カノウ</t>
    </rPh>
    <rPh sb="45" eb="47">
      <t>イチリツ</t>
    </rPh>
    <rPh sb="57" eb="59">
      <t>センタク</t>
    </rPh>
    <rPh sb="66" eb="68">
      <t>シテイ</t>
    </rPh>
    <rPh sb="68" eb="71">
      <t>キカンナイ</t>
    </rPh>
    <rPh sb="75" eb="77">
      <t>エンチョウ</t>
    </rPh>
    <rPh sb="77" eb="79">
      <t>カノウ</t>
    </rPh>
    <rPh sb="82" eb="84">
      <t>バアイ</t>
    </rPh>
    <rPh sb="85" eb="87">
      <t>シテイ</t>
    </rPh>
    <rPh sb="87" eb="89">
      <t>キカン</t>
    </rPh>
    <rPh sb="89" eb="91">
      <t>イジョウ</t>
    </rPh>
    <rPh sb="92" eb="94">
      <t>キカン</t>
    </rPh>
    <rPh sb="95" eb="97">
      <t>ケイカ</t>
    </rPh>
    <rPh sb="109" eb="111">
      <t>ヒョウジ</t>
    </rPh>
    <rPh sb="113" eb="115">
      <t>エンチョウ</t>
    </rPh>
    <rPh sb="115" eb="117">
      <t>フカ</t>
    </rPh>
    <phoneticPr fontId="3"/>
  </si>
  <si>
    <t xml:space="preserve">「利用者　貸出情報」画面では、貸出延長処理時、延長回数超過資料の場合は、エラーを表示し、延長不可とすることができること。
また、特別貸出を行うことで、延長可能とすることができること。
</t>
    <rPh sb="1" eb="4">
      <t>リヨウシャ</t>
    </rPh>
    <rPh sb="5" eb="7">
      <t>カシダシ</t>
    </rPh>
    <rPh sb="7" eb="9">
      <t>ジョウホウ</t>
    </rPh>
    <rPh sb="10" eb="12">
      <t>ガメン</t>
    </rPh>
    <phoneticPr fontId="12"/>
  </si>
  <si>
    <t xml:space="preserve">「利用者　貸出情報」画面では、貸出資料の返却期限変更ができること。
変更後の新返却期限日は、任意の日付を登録できること。
返却期限変更処理により、延長回数は更新されないこと。
</t>
    <rPh sb="15" eb="17">
      <t>カシダシ</t>
    </rPh>
    <rPh sb="17" eb="19">
      <t>シリョウ</t>
    </rPh>
    <rPh sb="20" eb="22">
      <t>ヘンキャク</t>
    </rPh>
    <rPh sb="22" eb="24">
      <t>キゲン</t>
    </rPh>
    <rPh sb="24" eb="26">
      <t>ヘンコウ</t>
    </rPh>
    <rPh sb="34" eb="36">
      <t>ヘンコウ</t>
    </rPh>
    <rPh sb="36" eb="37">
      <t>ゴ</t>
    </rPh>
    <rPh sb="38" eb="39">
      <t>シン</t>
    </rPh>
    <rPh sb="39" eb="41">
      <t>ヘンキャク</t>
    </rPh>
    <rPh sb="41" eb="43">
      <t>キゲン</t>
    </rPh>
    <rPh sb="43" eb="44">
      <t>ビ</t>
    </rPh>
    <rPh sb="46" eb="48">
      <t>ニンイ</t>
    </rPh>
    <rPh sb="49" eb="51">
      <t>ヒヅケ</t>
    </rPh>
    <rPh sb="52" eb="54">
      <t>トウロク</t>
    </rPh>
    <rPh sb="61" eb="63">
      <t>ヘンキャク</t>
    </rPh>
    <rPh sb="63" eb="65">
      <t>キゲン</t>
    </rPh>
    <rPh sb="65" eb="67">
      <t>ヘンコウ</t>
    </rPh>
    <rPh sb="67" eb="69">
      <t>ショリ</t>
    </rPh>
    <rPh sb="73" eb="75">
      <t>エンチョウ</t>
    </rPh>
    <rPh sb="75" eb="77">
      <t>カイスウ</t>
    </rPh>
    <rPh sb="78" eb="80">
      <t>コウシン</t>
    </rPh>
    <phoneticPr fontId="12"/>
  </si>
  <si>
    <t xml:space="preserve">「利用者　貸出情報」画面では、貸出資料の捜索中登録・取消ができること。
</t>
    <rPh sb="15" eb="17">
      <t>カシダシ</t>
    </rPh>
    <rPh sb="17" eb="19">
      <t>シリョウ</t>
    </rPh>
    <rPh sb="20" eb="23">
      <t>ソウサクチュウ</t>
    </rPh>
    <rPh sb="23" eb="25">
      <t>トウロク</t>
    </rPh>
    <rPh sb="26" eb="28">
      <t>トリケシ</t>
    </rPh>
    <phoneticPr fontId="12"/>
  </si>
  <si>
    <t xml:space="preserve">「利用者　貸出情報」画面では、貸出資料の弁償登録・取消ができること。
</t>
    <rPh sb="15" eb="17">
      <t>カシダシ</t>
    </rPh>
    <rPh sb="17" eb="19">
      <t>シリョウ</t>
    </rPh>
    <rPh sb="20" eb="22">
      <t>ベンショウ</t>
    </rPh>
    <rPh sb="22" eb="24">
      <t>トウロク</t>
    </rPh>
    <rPh sb="25" eb="27">
      <t>トリケシ</t>
    </rPh>
    <phoneticPr fontId="12"/>
  </si>
  <si>
    <t xml:space="preserve">「利用者　貸出情報」画面では、一覧の資料について、貸出日・貸出館を選択してリスト出力できること。
</t>
    <rPh sb="1" eb="4">
      <t>リヨウシャ</t>
    </rPh>
    <rPh sb="5" eb="7">
      <t>カシダシ</t>
    </rPh>
    <rPh sb="7" eb="9">
      <t>ジョウホウ</t>
    </rPh>
    <rPh sb="10" eb="12">
      <t>ガメン</t>
    </rPh>
    <rPh sb="15" eb="17">
      <t>イチラン</t>
    </rPh>
    <rPh sb="18" eb="20">
      <t>シリョウ</t>
    </rPh>
    <rPh sb="25" eb="28">
      <t>カシダシビ</t>
    </rPh>
    <rPh sb="29" eb="31">
      <t>カシダシ</t>
    </rPh>
    <rPh sb="31" eb="32">
      <t>カン</t>
    </rPh>
    <rPh sb="33" eb="35">
      <t>センタク</t>
    </rPh>
    <phoneticPr fontId="3"/>
  </si>
  <si>
    <t xml:space="preserve">「利用者　貸出情報」画面では、一覧の資料について、貸出日・貸出館を選択してレシート出力できること。
また、レシートには、お知らせ等任意のコメントを印字できること。
</t>
    <rPh sb="10" eb="12">
      <t>ガメン</t>
    </rPh>
    <rPh sb="15" eb="17">
      <t>イチラン</t>
    </rPh>
    <rPh sb="18" eb="20">
      <t>シリョウ</t>
    </rPh>
    <rPh sb="25" eb="28">
      <t>カシダシビ</t>
    </rPh>
    <rPh sb="29" eb="31">
      <t>カシダシ</t>
    </rPh>
    <rPh sb="31" eb="32">
      <t>カン</t>
    </rPh>
    <rPh sb="33" eb="35">
      <t>センタク</t>
    </rPh>
    <rPh sb="41" eb="43">
      <t>シュツリョク</t>
    </rPh>
    <rPh sb="61" eb="62">
      <t>シ</t>
    </rPh>
    <rPh sb="64" eb="65">
      <t>ナド</t>
    </rPh>
    <rPh sb="65" eb="67">
      <t>ニンイ</t>
    </rPh>
    <rPh sb="73" eb="75">
      <t>インジ</t>
    </rPh>
    <phoneticPr fontId="3"/>
  </si>
  <si>
    <t xml:space="preserve">「利用者　予約情報」画面では、選択した予約情報の変更・削除ができること。
</t>
    <rPh sb="15" eb="17">
      <t>センタク</t>
    </rPh>
    <rPh sb="19" eb="21">
      <t>ヨヤク</t>
    </rPh>
    <rPh sb="21" eb="23">
      <t>ジョウホウ</t>
    </rPh>
    <rPh sb="24" eb="26">
      <t>ヘンコウ</t>
    </rPh>
    <rPh sb="27" eb="29">
      <t>サクジョ</t>
    </rPh>
    <phoneticPr fontId="12"/>
  </si>
  <si>
    <t xml:space="preserve">「利用者　予約情報」画面では、資料IDを入力することで、確保登録ができること。
借用資料の場合は、協力館・借用期限の登録ができること。
</t>
    <rPh sb="15" eb="17">
      <t>シリョウ</t>
    </rPh>
    <rPh sb="20" eb="22">
      <t>ニュウリョク</t>
    </rPh>
    <rPh sb="28" eb="30">
      <t>カクホ</t>
    </rPh>
    <rPh sb="30" eb="32">
      <t>トウロク</t>
    </rPh>
    <rPh sb="40" eb="42">
      <t>シャクヨウ</t>
    </rPh>
    <rPh sb="42" eb="44">
      <t>シリョウ</t>
    </rPh>
    <rPh sb="45" eb="47">
      <t>バアイ</t>
    </rPh>
    <rPh sb="49" eb="51">
      <t>キョウリョク</t>
    </rPh>
    <rPh sb="51" eb="52">
      <t>カン</t>
    </rPh>
    <rPh sb="53" eb="55">
      <t>シャクヨウ</t>
    </rPh>
    <rPh sb="55" eb="57">
      <t>キゲン</t>
    </rPh>
    <rPh sb="58" eb="60">
      <t>トウロク</t>
    </rPh>
    <phoneticPr fontId="12"/>
  </si>
  <si>
    <t xml:space="preserve">「利用者　予約情報」画面では、選択した予約情報のシリーズ化登録・解除ができること。
</t>
    <rPh sb="15" eb="17">
      <t>センタク</t>
    </rPh>
    <rPh sb="28" eb="29">
      <t>カ</t>
    </rPh>
    <rPh sb="29" eb="31">
      <t>トウロク</t>
    </rPh>
    <rPh sb="32" eb="34">
      <t>カイジョ</t>
    </rPh>
    <phoneticPr fontId="12"/>
  </si>
  <si>
    <t xml:space="preserve">「利用者　予約情報」画面では、選択した予約情報のグループ化登録・解除ができること。
</t>
    <rPh sb="32" eb="34">
      <t>カイジョ</t>
    </rPh>
    <phoneticPr fontId="12"/>
  </si>
  <si>
    <t xml:space="preserve">「利用者　予約情報」画面では、確保登録の取消ができること。
確保登録の取消を行った場合、自動で、予約情報は予約待ちの状態に戻り、予約順位も更新されること。
</t>
    <rPh sb="15" eb="17">
      <t>カクホ</t>
    </rPh>
    <rPh sb="17" eb="19">
      <t>トウロク</t>
    </rPh>
    <rPh sb="20" eb="22">
      <t>トリケシ</t>
    </rPh>
    <rPh sb="30" eb="32">
      <t>カクホ</t>
    </rPh>
    <rPh sb="32" eb="34">
      <t>トウロク</t>
    </rPh>
    <rPh sb="35" eb="37">
      <t>トリケシ</t>
    </rPh>
    <rPh sb="38" eb="39">
      <t>オコナ</t>
    </rPh>
    <rPh sb="41" eb="43">
      <t>バアイ</t>
    </rPh>
    <rPh sb="44" eb="46">
      <t>ジドウ</t>
    </rPh>
    <rPh sb="48" eb="50">
      <t>ヨヤク</t>
    </rPh>
    <rPh sb="50" eb="52">
      <t>ジョウホウ</t>
    </rPh>
    <rPh sb="53" eb="55">
      <t>ヨヤク</t>
    </rPh>
    <rPh sb="55" eb="56">
      <t>マ</t>
    </rPh>
    <rPh sb="58" eb="60">
      <t>ジョウタイ</t>
    </rPh>
    <rPh sb="61" eb="62">
      <t>モド</t>
    </rPh>
    <rPh sb="64" eb="66">
      <t>ヨヤク</t>
    </rPh>
    <rPh sb="66" eb="68">
      <t>ジュンイ</t>
    </rPh>
    <rPh sb="69" eb="71">
      <t>コウシン</t>
    </rPh>
    <phoneticPr fontId="12"/>
  </si>
  <si>
    <t xml:space="preserve">「利用者　予約情報」画面では、一覧の資料についてリスト出力できること。
</t>
    <rPh sb="10" eb="12">
      <t>ガメン</t>
    </rPh>
    <rPh sb="15" eb="17">
      <t>イチラン</t>
    </rPh>
    <rPh sb="18" eb="20">
      <t>シリョウ</t>
    </rPh>
    <phoneticPr fontId="3"/>
  </si>
  <si>
    <t xml:space="preserve">「利用者　予約情報」画面では、一覧の資料について、予約日・提供館を選択してレシート出力できること。
また、レシートには、お知らせ等任意のコメントを印字できること。
</t>
    <rPh sb="10" eb="12">
      <t>ガメン</t>
    </rPh>
    <rPh sb="15" eb="17">
      <t>イチラン</t>
    </rPh>
    <rPh sb="18" eb="20">
      <t>シリョウ</t>
    </rPh>
    <rPh sb="25" eb="27">
      <t>ヨヤク</t>
    </rPh>
    <rPh sb="27" eb="28">
      <t>ビ</t>
    </rPh>
    <rPh sb="29" eb="31">
      <t>テイキョウ</t>
    </rPh>
    <rPh sb="31" eb="32">
      <t>カン</t>
    </rPh>
    <rPh sb="33" eb="35">
      <t>センタク</t>
    </rPh>
    <rPh sb="41" eb="43">
      <t>シュツリョク</t>
    </rPh>
    <rPh sb="61" eb="62">
      <t>シ</t>
    </rPh>
    <rPh sb="64" eb="65">
      <t>ナド</t>
    </rPh>
    <rPh sb="65" eb="67">
      <t>ニンイ</t>
    </rPh>
    <rPh sb="73" eb="75">
      <t>インジ</t>
    </rPh>
    <phoneticPr fontId="3"/>
  </si>
  <si>
    <t xml:space="preserve">「利用者　貸出情報」画面では、貸出資料の貸出不明登録ができること。
貸出不明登録により、貸出資料の状態は「不明」となり、また、利用者の貸出情報から削除されること。
また、紛失日・紛失冊数の情報が、資料紛失情報として登録されること。
</t>
    <rPh sb="15" eb="17">
      <t>カシダシ</t>
    </rPh>
    <rPh sb="17" eb="19">
      <t>シリョウ</t>
    </rPh>
    <rPh sb="20" eb="22">
      <t>カシダシ</t>
    </rPh>
    <rPh sb="22" eb="24">
      <t>フメイ</t>
    </rPh>
    <rPh sb="24" eb="26">
      <t>トウロク</t>
    </rPh>
    <rPh sb="34" eb="36">
      <t>カシダシ</t>
    </rPh>
    <rPh sb="36" eb="38">
      <t>フメイ</t>
    </rPh>
    <rPh sb="38" eb="40">
      <t>トウロク</t>
    </rPh>
    <rPh sb="44" eb="46">
      <t>カシダシ</t>
    </rPh>
    <rPh sb="46" eb="48">
      <t>シリョウ</t>
    </rPh>
    <rPh sb="49" eb="51">
      <t>ジョウタイ</t>
    </rPh>
    <rPh sb="53" eb="55">
      <t>フメイ</t>
    </rPh>
    <rPh sb="63" eb="66">
      <t>リヨウシャ</t>
    </rPh>
    <rPh sb="67" eb="69">
      <t>カシダシ</t>
    </rPh>
    <rPh sb="69" eb="71">
      <t>ジョウホウ</t>
    </rPh>
    <rPh sb="73" eb="75">
      <t>サクジョ</t>
    </rPh>
    <rPh sb="85" eb="87">
      <t>フンシツ</t>
    </rPh>
    <rPh sb="87" eb="88">
      <t>ビ</t>
    </rPh>
    <rPh sb="89" eb="91">
      <t>フンシツ</t>
    </rPh>
    <rPh sb="91" eb="93">
      <t>サツスウ</t>
    </rPh>
    <rPh sb="94" eb="96">
      <t>ジョウホウ</t>
    </rPh>
    <rPh sb="98" eb="100">
      <t>シリョウ</t>
    </rPh>
    <rPh sb="100" eb="102">
      <t>フンシツ</t>
    </rPh>
    <rPh sb="102" eb="104">
      <t>ジョウホウ</t>
    </rPh>
    <rPh sb="107" eb="109">
      <t>トウロク</t>
    </rPh>
    <phoneticPr fontId="12"/>
  </si>
  <si>
    <t xml:space="preserve">「利用者　資料紛失情報」画面に遷移できること。
「利用者　資料紛失情報」画面には、以下の情報が一覧で表示されること。
・紛失日
・紛失冊数
</t>
    <rPh sb="1" eb="4">
      <t>リヨウシャ</t>
    </rPh>
    <rPh sb="5" eb="7">
      <t>シリョウ</t>
    </rPh>
    <rPh sb="7" eb="9">
      <t>フンシツ</t>
    </rPh>
    <rPh sb="9" eb="11">
      <t>ジョウホウ</t>
    </rPh>
    <rPh sb="12" eb="14">
      <t>ガメン</t>
    </rPh>
    <rPh sb="15" eb="17">
      <t>センイ</t>
    </rPh>
    <rPh sb="25" eb="28">
      <t>リヨウシャ</t>
    </rPh>
    <rPh sb="29" eb="31">
      <t>シリョウ</t>
    </rPh>
    <rPh sb="31" eb="33">
      <t>フンシツ</t>
    </rPh>
    <rPh sb="33" eb="35">
      <t>ジョウホウ</t>
    </rPh>
    <rPh sb="36" eb="38">
      <t>ガメン</t>
    </rPh>
    <rPh sb="41" eb="43">
      <t>イカ</t>
    </rPh>
    <rPh sb="44" eb="46">
      <t>ジョウホウ</t>
    </rPh>
    <rPh sb="47" eb="49">
      <t>イチラン</t>
    </rPh>
    <rPh sb="50" eb="52">
      <t>ヒョウジ</t>
    </rPh>
    <rPh sb="60" eb="62">
      <t>フンシツ</t>
    </rPh>
    <rPh sb="62" eb="63">
      <t>ビ</t>
    </rPh>
    <rPh sb="65" eb="67">
      <t>フンシツ</t>
    </rPh>
    <rPh sb="67" eb="69">
      <t>サツスウ</t>
    </rPh>
    <phoneticPr fontId="12"/>
  </si>
  <si>
    <t xml:space="preserve">「利用者　資料紛失情報」画面では、資料紛失情報の変更・削除ができること。
</t>
    <rPh sb="17" eb="19">
      <t>シリョウ</t>
    </rPh>
    <rPh sb="19" eb="21">
      <t>フンシツ</t>
    </rPh>
    <rPh sb="21" eb="23">
      <t>ジョウホウ</t>
    </rPh>
    <rPh sb="24" eb="26">
      <t>ヘンコウ</t>
    </rPh>
    <rPh sb="27" eb="29">
      <t>サクジョ</t>
    </rPh>
    <phoneticPr fontId="12"/>
  </si>
  <si>
    <t xml:space="preserve">「利用者　延滞・督促情報」画面に遷移できること。
「利用者　延滞・督促情報」画面では、以下の情報が一覧で表示されること。
・貸出館
・貸出カウンター
・貸出日
・返却期限
・返却日
・延滞日数
・督促回数（第一段階目）
・督促日（第一段階目）
・督促回数（第二段階目）
・督促日（第二段階目）
</t>
    <rPh sb="1" eb="4">
      <t>リヨウシャ</t>
    </rPh>
    <rPh sb="5" eb="7">
      <t>エンタイ</t>
    </rPh>
    <rPh sb="8" eb="10">
      <t>トクソク</t>
    </rPh>
    <rPh sb="10" eb="12">
      <t>ジョウホウ</t>
    </rPh>
    <rPh sb="13" eb="15">
      <t>ガメン</t>
    </rPh>
    <rPh sb="16" eb="18">
      <t>センイ</t>
    </rPh>
    <rPh sb="43" eb="45">
      <t>イカ</t>
    </rPh>
    <rPh sb="46" eb="48">
      <t>ジョウホウ</t>
    </rPh>
    <rPh sb="49" eb="51">
      <t>イチラン</t>
    </rPh>
    <rPh sb="52" eb="54">
      <t>ヒョウジ</t>
    </rPh>
    <rPh sb="62" eb="64">
      <t>カシダシ</t>
    </rPh>
    <rPh sb="64" eb="65">
      <t>カン</t>
    </rPh>
    <rPh sb="67" eb="69">
      <t>カシダシ</t>
    </rPh>
    <rPh sb="76" eb="79">
      <t>カシダシビ</t>
    </rPh>
    <rPh sb="81" eb="83">
      <t>ヘンキャク</t>
    </rPh>
    <rPh sb="83" eb="85">
      <t>キゲン</t>
    </rPh>
    <rPh sb="87" eb="89">
      <t>ヘンキャク</t>
    </rPh>
    <rPh sb="89" eb="90">
      <t>ビ</t>
    </rPh>
    <rPh sb="92" eb="94">
      <t>エンタイ</t>
    </rPh>
    <rPh sb="94" eb="96">
      <t>ニッスウ</t>
    </rPh>
    <rPh sb="98" eb="100">
      <t>トクソク</t>
    </rPh>
    <rPh sb="100" eb="102">
      <t>カイスウ</t>
    </rPh>
    <rPh sb="103" eb="104">
      <t>ダイ</t>
    </rPh>
    <rPh sb="104" eb="107">
      <t>イチダンカイ</t>
    </rPh>
    <rPh sb="107" eb="108">
      <t>メ</t>
    </rPh>
    <rPh sb="111" eb="113">
      <t>トクソク</t>
    </rPh>
    <rPh sb="113" eb="114">
      <t>ビ</t>
    </rPh>
    <rPh sb="115" eb="116">
      <t>ダイ</t>
    </rPh>
    <rPh sb="116" eb="119">
      <t>イチダンカイ</t>
    </rPh>
    <rPh sb="119" eb="120">
      <t>メ</t>
    </rPh>
    <rPh sb="123" eb="125">
      <t>トクソク</t>
    </rPh>
    <rPh sb="125" eb="127">
      <t>カイスウ</t>
    </rPh>
    <rPh sb="128" eb="129">
      <t>ダイ</t>
    </rPh>
    <rPh sb="129" eb="132">
      <t>ニダンカイ</t>
    </rPh>
    <rPh sb="132" eb="133">
      <t>メ</t>
    </rPh>
    <rPh sb="136" eb="138">
      <t>トクソク</t>
    </rPh>
    <rPh sb="138" eb="139">
      <t>ビ</t>
    </rPh>
    <rPh sb="140" eb="144">
      <t>ダイニダンカイ</t>
    </rPh>
    <rPh sb="144" eb="145">
      <t>メ</t>
    </rPh>
    <phoneticPr fontId="12"/>
  </si>
  <si>
    <t xml:space="preserve">「利用者　延滞・督促情報」画面では、延滞・督促情報の変更・削除ができること。
また、変更画面には、以下の情報も表示されること。
・最終督促日（第一段階目）
・最終督促日（第二段階目）
</t>
    <rPh sb="18" eb="20">
      <t>エンタイ</t>
    </rPh>
    <rPh sb="21" eb="23">
      <t>トクソク</t>
    </rPh>
    <rPh sb="23" eb="25">
      <t>ジョウホウ</t>
    </rPh>
    <rPh sb="26" eb="28">
      <t>ヘンコウ</t>
    </rPh>
    <rPh sb="29" eb="31">
      <t>サクジョ</t>
    </rPh>
    <rPh sb="42" eb="44">
      <t>ヘンコウ</t>
    </rPh>
    <rPh sb="44" eb="46">
      <t>ガメン</t>
    </rPh>
    <rPh sb="49" eb="51">
      <t>イカ</t>
    </rPh>
    <rPh sb="52" eb="54">
      <t>ジョウホウ</t>
    </rPh>
    <rPh sb="55" eb="57">
      <t>ヒョウジ</t>
    </rPh>
    <rPh sb="65" eb="67">
      <t>サイシュウ</t>
    </rPh>
    <rPh sb="67" eb="69">
      <t>トクソク</t>
    </rPh>
    <rPh sb="69" eb="70">
      <t>ビ</t>
    </rPh>
    <rPh sb="71" eb="73">
      <t>ダイイチ</t>
    </rPh>
    <rPh sb="73" eb="75">
      <t>ダンカイ</t>
    </rPh>
    <rPh sb="75" eb="76">
      <t>メ</t>
    </rPh>
    <rPh sb="79" eb="81">
      <t>サイシュウ</t>
    </rPh>
    <rPh sb="81" eb="83">
      <t>トクソク</t>
    </rPh>
    <rPh sb="83" eb="84">
      <t>ビ</t>
    </rPh>
    <rPh sb="85" eb="86">
      <t>ダイ</t>
    </rPh>
    <rPh sb="86" eb="89">
      <t>ニダンカイ</t>
    </rPh>
    <rPh sb="89" eb="90">
      <t>メ</t>
    </rPh>
    <phoneticPr fontId="12"/>
  </si>
  <si>
    <t xml:space="preserve">「利用者　新着図書お知らせ情報」画面に遷移できること。
「利用者　新着図書お知らせ情報」画面では、以下の情報が一覧で表示されること。
・登録日
・メールタイトル
</t>
    <rPh sb="1" eb="4">
      <t>リヨウシャ</t>
    </rPh>
    <rPh sb="5" eb="7">
      <t>シンチャク</t>
    </rPh>
    <rPh sb="7" eb="9">
      <t>トショ</t>
    </rPh>
    <rPh sb="10" eb="11">
      <t>シ</t>
    </rPh>
    <rPh sb="13" eb="15">
      <t>ジョウホウ</t>
    </rPh>
    <rPh sb="16" eb="18">
      <t>ガメン</t>
    </rPh>
    <rPh sb="19" eb="21">
      <t>センイ</t>
    </rPh>
    <rPh sb="29" eb="32">
      <t>リヨウシャ</t>
    </rPh>
    <rPh sb="33" eb="35">
      <t>シンチャク</t>
    </rPh>
    <rPh sb="35" eb="37">
      <t>トショ</t>
    </rPh>
    <rPh sb="38" eb="39">
      <t>シ</t>
    </rPh>
    <rPh sb="41" eb="43">
      <t>ジョウホウ</t>
    </rPh>
    <rPh sb="44" eb="46">
      <t>ガメン</t>
    </rPh>
    <rPh sb="49" eb="51">
      <t>イカ</t>
    </rPh>
    <rPh sb="52" eb="54">
      <t>ジョウホウ</t>
    </rPh>
    <rPh sb="55" eb="57">
      <t>イチラン</t>
    </rPh>
    <rPh sb="58" eb="60">
      <t>ヒョウジ</t>
    </rPh>
    <rPh sb="68" eb="71">
      <t>トウロクビ</t>
    </rPh>
    <phoneticPr fontId="12"/>
  </si>
  <si>
    <t xml:space="preserve">貸出処理により、以下の処理が即時に行われること。
・貸出情報の作成
・貸出した資料の所在情報を貸出中へ更新する
・資料の貸出履歴情報の作成
・予約情報の削除（予約者への貸出の場合）
・確保者の予約情報を「予約待ち」へ更新する
　（他の予約者に確保していた資料を貸出する場合）
・前貸出者への貸出の返却処理（未返却資料の貸出の場合）
・利用者　累積貸出冊数、最終貸出日の更新
</t>
    <rPh sb="0" eb="2">
      <t>カシダシ</t>
    </rPh>
    <rPh sb="2" eb="4">
      <t>ショリ</t>
    </rPh>
    <rPh sb="8" eb="10">
      <t>イカ</t>
    </rPh>
    <rPh sb="11" eb="13">
      <t>ショリ</t>
    </rPh>
    <rPh sb="14" eb="16">
      <t>ソクジ</t>
    </rPh>
    <rPh sb="17" eb="18">
      <t>オコナ</t>
    </rPh>
    <rPh sb="35" eb="37">
      <t>カシダシ</t>
    </rPh>
    <rPh sb="51" eb="53">
      <t>コウシン</t>
    </rPh>
    <rPh sb="57" eb="59">
      <t>シリョウ</t>
    </rPh>
    <rPh sb="60" eb="62">
      <t>カシダシ</t>
    </rPh>
    <rPh sb="62" eb="64">
      <t>リレキ</t>
    </rPh>
    <rPh sb="64" eb="66">
      <t>ジョウホウ</t>
    </rPh>
    <rPh sb="67" eb="69">
      <t>サクセイ</t>
    </rPh>
    <rPh sb="71" eb="73">
      <t>ヨヤク</t>
    </rPh>
    <rPh sb="73" eb="75">
      <t>ジョウホウ</t>
    </rPh>
    <rPh sb="76" eb="78">
      <t>サクジョ</t>
    </rPh>
    <rPh sb="79" eb="82">
      <t>ヨヤクシャ</t>
    </rPh>
    <rPh sb="84" eb="86">
      <t>カシダシ</t>
    </rPh>
    <rPh sb="87" eb="89">
      <t>バアイ</t>
    </rPh>
    <rPh sb="92" eb="94">
      <t>カクホ</t>
    </rPh>
    <rPh sb="94" eb="95">
      <t>シャ</t>
    </rPh>
    <rPh sb="96" eb="98">
      <t>ヨヤク</t>
    </rPh>
    <rPh sb="98" eb="100">
      <t>ジョウホウ</t>
    </rPh>
    <rPh sb="102" eb="104">
      <t>ヨヤク</t>
    </rPh>
    <rPh sb="104" eb="105">
      <t>マ</t>
    </rPh>
    <rPh sb="108" eb="110">
      <t>コウシン</t>
    </rPh>
    <rPh sb="115" eb="116">
      <t>タ</t>
    </rPh>
    <rPh sb="117" eb="120">
      <t>ヨヤクシャ</t>
    </rPh>
    <rPh sb="121" eb="123">
      <t>カクホ</t>
    </rPh>
    <rPh sb="127" eb="129">
      <t>シリョウ</t>
    </rPh>
    <rPh sb="130" eb="132">
      <t>カシダシ</t>
    </rPh>
    <rPh sb="134" eb="136">
      <t>バアイ</t>
    </rPh>
    <rPh sb="139" eb="140">
      <t>ゼン</t>
    </rPh>
    <rPh sb="140" eb="142">
      <t>カシダシ</t>
    </rPh>
    <rPh sb="142" eb="143">
      <t>シャ</t>
    </rPh>
    <rPh sb="145" eb="147">
      <t>カシダシ</t>
    </rPh>
    <rPh sb="148" eb="150">
      <t>ヘンキャク</t>
    </rPh>
    <rPh sb="150" eb="152">
      <t>ショリ</t>
    </rPh>
    <rPh sb="153" eb="156">
      <t>ミヘンキャク</t>
    </rPh>
    <rPh sb="156" eb="158">
      <t>シリョウ</t>
    </rPh>
    <rPh sb="159" eb="161">
      <t>カシダシ</t>
    </rPh>
    <rPh sb="162" eb="164">
      <t>バアイ</t>
    </rPh>
    <rPh sb="167" eb="170">
      <t>リヨウシャ</t>
    </rPh>
    <rPh sb="171" eb="173">
      <t>ルイセキ</t>
    </rPh>
    <rPh sb="173" eb="175">
      <t>カシダシ</t>
    </rPh>
    <rPh sb="175" eb="177">
      <t>サツスウ</t>
    </rPh>
    <rPh sb="178" eb="180">
      <t>サイシュウ</t>
    </rPh>
    <rPh sb="180" eb="183">
      <t>カシダシビ</t>
    </rPh>
    <rPh sb="184" eb="186">
      <t>コウシン</t>
    </rPh>
    <phoneticPr fontId="3"/>
  </si>
  <si>
    <t xml:space="preserve">利用者メッセージの登録・表示件数には制限がないこと。
</t>
    <rPh sb="0" eb="3">
      <t>リヨウシャ</t>
    </rPh>
    <rPh sb="9" eb="11">
      <t>トウロク</t>
    </rPh>
    <rPh sb="12" eb="14">
      <t>ヒョウジ</t>
    </rPh>
    <rPh sb="14" eb="16">
      <t>ケンスウ</t>
    </rPh>
    <rPh sb="18" eb="20">
      <t>セイゲン</t>
    </rPh>
    <phoneticPr fontId="12"/>
  </si>
  <si>
    <t xml:space="preserve">利用者メッセージについて、定型文をコード化でき、コードを選択することで簡易に入力ができること。
また、直接メッセージを入力・変更することもできること。
</t>
    <rPh sb="0" eb="3">
      <t>リヨウシャ</t>
    </rPh>
    <rPh sb="13" eb="15">
      <t>テイケイ</t>
    </rPh>
    <rPh sb="15" eb="16">
      <t>ブン</t>
    </rPh>
    <rPh sb="20" eb="21">
      <t>カ</t>
    </rPh>
    <rPh sb="28" eb="30">
      <t>センタク</t>
    </rPh>
    <rPh sb="35" eb="37">
      <t>カンイ</t>
    </rPh>
    <rPh sb="38" eb="40">
      <t>ニュウリョク</t>
    </rPh>
    <rPh sb="51" eb="53">
      <t>チョクセツ</t>
    </rPh>
    <rPh sb="59" eb="61">
      <t>ニュウリョク</t>
    </rPh>
    <rPh sb="62" eb="64">
      <t>ヘンコウ</t>
    </rPh>
    <phoneticPr fontId="12"/>
  </si>
  <si>
    <t xml:space="preserve">利用者メッセージの表示履歴を管理できること。
</t>
    <rPh sb="0" eb="3">
      <t>リヨウシャ</t>
    </rPh>
    <rPh sb="9" eb="11">
      <t>ヒョウジ</t>
    </rPh>
    <rPh sb="11" eb="13">
      <t>リレキ</t>
    </rPh>
    <rPh sb="14" eb="16">
      <t>カンリ</t>
    </rPh>
    <phoneticPr fontId="12"/>
  </si>
  <si>
    <t xml:space="preserve">利用者情報の一括削除ができること。
利用者削除処理は、以下の複数の手順を踏むことで、慎重に処理を行うことができること。
１．利用停止予定者として管理
２．利用停止者として管理
３．利用停止者の削除
</t>
    <rPh sb="0" eb="3">
      <t>リヨウシャ</t>
    </rPh>
    <rPh sb="3" eb="5">
      <t>ジョウホウ</t>
    </rPh>
    <rPh sb="6" eb="8">
      <t>イッカツ</t>
    </rPh>
    <rPh sb="8" eb="10">
      <t>サクジョ</t>
    </rPh>
    <rPh sb="18" eb="21">
      <t>リヨウシャ</t>
    </rPh>
    <rPh sb="21" eb="23">
      <t>サクジョ</t>
    </rPh>
    <rPh sb="23" eb="25">
      <t>ショリ</t>
    </rPh>
    <rPh sb="27" eb="29">
      <t>イカ</t>
    </rPh>
    <rPh sb="30" eb="32">
      <t>フクスウ</t>
    </rPh>
    <rPh sb="33" eb="35">
      <t>テジュン</t>
    </rPh>
    <rPh sb="36" eb="37">
      <t>フ</t>
    </rPh>
    <rPh sb="42" eb="44">
      <t>シンチョウ</t>
    </rPh>
    <rPh sb="45" eb="47">
      <t>ショリ</t>
    </rPh>
    <rPh sb="48" eb="49">
      <t>オコナ</t>
    </rPh>
    <rPh sb="62" eb="64">
      <t>リヨウ</t>
    </rPh>
    <rPh sb="64" eb="66">
      <t>テイシ</t>
    </rPh>
    <rPh sb="66" eb="69">
      <t>ヨテイシャ</t>
    </rPh>
    <rPh sb="72" eb="74">
      <t>カンリ</t>
    </rPh>
    <rPh sb="77" eb="79">
      <t>リヨウ</t>
    </rPh>
    <rPh sb="79" eb="81">
      <t>テイシ</t>
    </rPh>
    <rPh sb="81" eb="82">
      <t>シャ</t>
    </rPh>
    <rPh sb="85" eb="87">
      <t>カンリ</t>
    </rPh>
    <rPh sb="90" eb="92">
      <t>リヨウ</t>
    </rPh>
    <rPh sb="92" eb="94">
      <t>テイシ</t>
    </rPh>
    <rPh sb="94" eb="95">
      <t>シャ</t>
    </rPh>
    <rPh sb="96" eb="98">
      <t>サクジョ</t>
    </rPh>
    <phoneticPr fontId="12"/>
  </si>
  <si>
    <t xml:space="preserve">利用停止者の一括削除時、貸出データ・予約データの登録がある場合は、利用者削除を行わないこと。
</t>
    <rPh sb="0" eb="2">
      <t>リヨウ</t>
    </rPh>
    <rPh sb="2" eb="4">
      <t>テイシ</t>
    </rPh>
    <rPh sb="4" eb="5">
      <t>シャ</t>
    </rPh>
    <rPh sb="6" eb="8">
      <t>イッカツ</t>
    </rPh>
    <rPh sb="8" eb="10">
      <t>サクジョ</t>
    </rPh>
    <rPh sb="10" eb="11">
      <t>ジ</t>
    </rPh>
    <phoneticPr fontId="12"/>
  </si>
  <si>
    <t xml:space="preserve">利用者ID読み取り時、貸出停止者は、設定により、確認画面 もしくはエラーを表示することができること。
確認画面表示時は、操作員確認後、貸出を行うこともできること。
※貸出停止者…設定した期間を超える延滞貸出中、もしくは、その他の理由による一時的な利用制限中の利用者
</t>
    <rPh sb="11" eb="13">
      <t>カシダシ</t>
    </rPh>
    <rPh sb="18" eb="20">
      <t>セッテイ</t>
    </rPh>
    <rPh sb="24" eb="26">
      <t>カクニン</t>
    </rPh>
    <rPh sb="26" eb="28">
      <t>ガメン</t>
    </rPh>
    <rPh sb="37" eb="39">
      <t>ヒョウジ</t>
    </rPh>
    <rPh sb="51" eb="53">
      <t>カクニン</t>
    </rPh>
    <rPh sb="53" eb="55">
      <t>ガメン</t>
    </rPh>
    <rPh sb="55" eb="57">
      <t>ヒョウジ</t>
    </rPh>
    <rPh sb="57" eb="58">
      <t>ジ</t>
    </rPh>
    <rPh sb="62" eb="63">
      <t>イン</t>
    </rPh>
    <rPh sb="63" eb="65">
      <t>カクニン</t>
    </rPh>
    <rPh sb="65" eb="66">
      <t>ゴ</t>
    </rPh>
    <rPh sb="67" eb="69">
      <t>カシダシ</t>
    </rPh>
    <rPh sb="70" eb="71">
      <t>オコナ</t>
    </rPh>
    <rPh sb="84" eb="86">
      <t>カシダシ</t>
    </rPh>
    <rPh sb="86" eb="88">
      <t>テイシ</t>
    </rPh>
    <rPh sb="88" eb="89">
      <t>シャ</t>
    </rPh>
    <rPh sb="90" eb="92">
      <t>セッテイ</t>
    </rPh>
    <rPh sb="94" eb="96">
      <t>キカン</t>
    </rPh>
    <rPh sb="97" eb="98">
      <t>コ</t>
    </rPh>
    <rPh sb="100" eb="102">
      <t>エンタイ</t>
    </rPh>
    <rPh sb="102" eb="104">
      <t>カシダシ</t>
    </rPh>
    <rPh sb="104" eb="105">
      <t>チュウ</t>
    </rPh>
    <rPh sb="113" eb="114">
      <t>タ</t>
    </rPh>
    <rPh sb="115" eb="117">
      <t>リユウ</t>
    </rPh>
    <rPh sb="120" eb="122">
      <t>イチジ</t>
    </rPh>
    <rPh sb="122" eb="123">
      <t>テキ</t>
    </rPh>
    <rPh sb="124" eb="126">
      <t>リヨウ</t>
    </rPh>
    <rPh sb="126" eb="128">
      <t>セイゲン</t>
    </rPh>
    <rPh sb="128" eb="129">
      <t>チュウ</t>
    </rPh>
    <rPh sb="130" eb="133">
      <t>リヨウシャ</t>
    </rPh>
    <phoneticPr fontId="3"/>
  </si>
  <si>
    <t xml:space="preserve">利用者ID読み取り時、設定により、利用者IDの有効期限日より指定日数以内の場合は、確認画面を表示し、有効期限の仮更新を行うことができること。
有効期限の仮更新期間中は、利用者ID読み取り時にエラーが表示されないこと。
※仮更新…有効期限を経過した利用者について、身分証不所持等により有効期限の更新ができない場合に、一時的に利用を許可すること。
</t>
    <rPh sb="11" eb="13">
      <t>セッテイ</t>
    </rPh>
    <rPh sb="17" eb="20">
      <t>リヨウシャ</t>
    </rPh>
    <rPh sb="23" eb="25">
      <t>ユウコウ</t>
    </rPh>
    <rPh sb="25" eb="27">
      <t>キゲン</t>
    </rPh>
    <rPh sb="27" eb="28">
      <t>ビ</t>
    </rPh>
    <rPh sb="30" eb="32">
      <t>シテイ</t>
    </rPh>
    <rPh sb="32" eb="34">
      <t>ニッスウ</t>
    </rPh>
    <rPh sb="34" eb="36">
      <t>イナイ</t>
    </rPh>
    <rPh sb="37" eb="39">
      <t>バアイ</t>
    </rPh>
    <rPh sb="41" eb="43">
      <t>カクニン</t>
    </rPh>
    <rPh sb="43" eb="45">
      <t>ガメン</t>
    </rPh>
    <rPh sb="46" eb="48">
      <t>ヒョウジ</t>
    </rPh>
    <rPh sb="50" eb="52">
      <t>ユウコウ</t>
    </rPh>
    <rPh sb="52" eb="54">
      <t>キゲン</t>
    </rPh>
    <rPh sb="55" eb="56">
      <t>カリ</t>
    </rPh>
    <rPh sb="56" eb="58">
      <t>コウシン</t>
    </rPh>
    <rPh sb="59" eb="60">
      <t>オコナ</t>
    </rPh>
    <rPh sb="71" eb="73">
      <t>ユウコウ</t>
    </rPh>
    <rPh sb="73" eb="75">
      <t>キゲン</t>
    </rPh>
    <rPh sb="76" eb="77">
      <t>カリ</t>
    </rPh>
    <rPh sb="77" eb="79">
      <t>コウシン</t>
    </rPh>
    <rPh sb="79" eb="82">
      <t>キカンチュウ</t>
    </rPh>
    <rPh sb="99" eb="101">
      <t>ヒョウジ</t>
    </rPh>
    <rPh sb="111" eb="112">
      <t>カリ</t>
    </rPh>
    <rPh sb="112" eb="114">
      <t>コウシン</t>
    </rPh>
    <rPh sb="115" eb="117">
      <t>ユウコウ</t>
    </rPh>
    <rPh sb="117" eb="119">
      <t>キゲン</t>
    </rPh>
    <rPh sb="120" eb="122">
      <t>ケイカ</t>
    </rPh>
    <rPh sb="124" eb="127">
      <t>リヨウシャ</t>
    </rPh>
    <rPh sb="132" eb="134">
      <t>ミブン</t>
    </rPh>
    <rPh sb="134" eb="135">
      <t>ショウ</t>
    </rPh>
    <rPh sb="135" eb="136">
      <t>フ</t>
    </rPh>
    <rPh sb="136" eb="138">
      <t>ショジ</t>
    </rPh>
    <rPh sb="138" eb="139">
      <t>ナド</t>
    </rPh>
    <rPh sb="142" eb="144">
      <t>ユウコウ</t>
    </rPh>
    <rPh sb="144" eb="146">
      <t>キゲン</t>
    </rPh>
    <rPh sb="147" eb="149">
      <t>コウシン</t>
    </rPh>
    <rPh sb="154" eb="156">
      <t>バアイ</t>
    </rPh>
    <rPh sb="158" eb="161">
      <t>イチジテキ</t>
    </rPh>
    <rPh sb="162" eb="164">
      <t>リヨウ</t>
    </rPh>
    <rPh sb="165" eb="167">
      <t>キョカ</t>
    </rPh>
    <phoneticPr fontId="3"/>
  </si>
  <si>
    <t xml:space="preserve">利用者ID入力により、以下の情報を画面上に表示できること。
・利用者ID
・利用者区分
・登録資格
・利用者氏名（漢字）
・現在貸出数（貸出資料コードごと）
</t>
    <rPh sb="0" eb="3">
      <t>リヨウシャ</t>
    </rPh>
    <rPh sb="5" eb="7">
      <t>ニュウリョク</t>
    </rPh>
    <rPh sb="11" eb="13">
      <t>イカ</t>
    </rPh>
    <rPh sb="14" eb="16">
      <t>ジョウホウ</t>
    </rPh>
    <rPh sb="17" eb="19">
      <t>ガメン</t>
    </rPh>
    <rPh sb="19" eb="20">
      <t>ジョウ</t>
    </rPh>
    <rPh sb="21" eb="23">
      <t>ヒョウジ</t>
    </rPh>
    <rPh sb="38" eb="41">
      <t>リヨウシャ</t>
    </rPh>
    <rPh sb="41" eb="43">
      <t>クブン</t>
    </rPh>
    <rPh sb="45" eb="47">
      <t>トウロク</t>
    </rPh>
    <rPh sb="47" eb="49">
      <t>シカク</t>
    </rPh>
    <rPh sb="51" eb="54">
      <t>リヨウシャ</t>
    </rPh>
    <rPh sb="54" eb="56">
      <t>シメイ</t>
    </rPh>
    <rPh sb="57" eb="59">
      <t>カンジ</t>
    </rPh>
    <rPh sb="62" eb="64">
      <t>ゲンザイ</t>
    </rPh>
    <rPh sb="64" eb="66">
      <t>カシダシ</t>
    </rPh>
    <rPh sb="66" eb="67">
      <t>スウ</t>
    </rPh>
    <rPh sb="68" eb="70">
      <t>カシダシ</t>
    </rPh>
    <rPh sb="70" eb="72">
      <t>シリョウ</t>
    </rPh>
    <phoneticPr fontId="3"/>
  </si>
  <si>
    <t xml:space="preserve">利用者ID入力後、「利用者詳細」「利用者 貸出情報」「利用者 予約情報」「利用者 メッセージ情報」の画面がすぐに参照できること。　  
</t>
    <rPh sb="0" eb="3">
      <t>リヨウシャ</t>
    </rPh>
    <rPh sb="5" eb="8">
      <t>ニュウリョクゴ</t>
    </rPh>
    <rPh sb="10" eb="13">
      <t>リヨウシャ</t>
    </rPh>
    <rPh sb="13" eb="15">
      <t>ショウサイ</t>
    </rPh>
    <rPh sb="17" eb="19">
      <t>リヨウ</t>
    </rPh>
    <rPh sb="19" eb="20">
      <t>シャ</t>
    </rPh>
    <rPh sb="21" eb="23">
      <t>カシダシ</t>
    </rPh>
    <rPh sb="23" eb="25">
      <t>ジョウホウ</t>
    </rPh>
    <rPh sb="27" eb="30">
      <t>リヨウシャ</t>
    </rPh>
    <rPh sb="31" eb="33">
      <t>ヨヤク</t>
    </rPh>
    <rPh sb="33" eb="35">
      <t>ジョウホウ</t>
    </rPh>
    <rPh sb="37" eb="40">
      <t>リヨウシャ</t>
    </rPh>
    <rPh sb="46" eb="48">
      <t>ジョウホウ</t>
    </rPh>
    <rPh sb="50" eb="52">
      <t>ガメン</t>
    </rPh>
    <phoneticPr fontId="3"/>
  </si>
  <si>
    <t xml:space="preserve">「利用者 貸出情報」画面では、一覧の資料について、貸出日・貸出館を選択してリスト出力できること。
</t>
    <rPh sb="1" eb="4">
      <t>リヨウシャ</t>
    </rPh>
    <rPh sb="5" eb="7">
      <t>カシダシ</t>
    </rPh>
    <rPh sb="7" eb="9">
      <t>ジョウホウ</t>
    </rPh>
    <rPh sb="10" eb="12">
      <t>ガメン</t>
    </rPh>
    <rPh sb="15" eb="17">
      <t>イチラン</t>
    </rPh>
    <rPh sb="18" eb="20">
      <t>シリョウ</t>
    </rPh>
    <rPh sb="25" eb="28">
      <t>カシダシビ</t>
    </rPh>
    <rPh sb="29" eb="31">
      <t>カシダシ</t>
    </rPh>
    <rPh sb="31" eb="32">
      <t>カン</t>
    </rPh>
    <rPh sb="33" eb="35">
      <t>センタク</t>
    </rPh>
    <phoneticPr fontId="3"/>
  </si>
  <si>
    <t xml:space="preserve">「利用者 貸出情報」画面では、一覧の資料について、貸出日・貸出館を選択してレシート出力できること。
また、レシートには、お知らせ等任意のコメントを印字できること。
</t>
    <rPh sb="10" eb="12">
      <t>ガメン</t>
    </rPh>
    <rPh sb="15" eb="17">
      <t>イチラン</t>
    </rPh>
    <rPh sb="18" eb="20">
      <t>シリョウ</t>
    </rPh>
    <rPh sb="25" eb="28">
      <t>カシダシビ</t>
    </rPh>
    <rPh sb="29" eb="31">
      <t>カシダシ</t>
    </rPh>
    <rPh sb="31" eb="32">
      <t>カン</t>
    </rPh>
    <rPh sb="33" eb="35">
      <t>センタク</t>
    </rPh>
    <rPh sb="41" eb="43">
      <t>シュツリョク</t>
    </rPh>
    <rPh sb="61" eb="62">
      <t>シ</t>
    </rPh>
    <rPh sb="64" eb="65">
      <t>ナド</t>
    </rPh>
    <rPh sb="65" eb="67">
      <t>ニンイ</t>
    </rPh>
    <rPh sb="73" eb="75">
      <t>インジ</t>
    </rPh>
    <phoneticPr fontId="3"/>
  </si>
  <si>
    <t xml:space="preserve">「利用者 予約情報」画面では、表示された予約情報に対して以下の情報の登録・変更ができること。
・予約日時
・提供館
・提供カウンター
・連絡方法
・確保期限
・借用区分
・協力館（借用資料の借用元）
・借用期限（借用資料が用意できている場合）
・提供順序（シリーズ予約の場合）
・必要冊数（グループ予約の場合）
・備考
</t>
    <rPh sb="1" eb="4">
      <t>リヨウシャ</t>
    </rPh>
    <rPh sb="25" eb="26">
      <t>タイ</t>
    </rPh>
    <rPh sb="28" eb="30">
      <t>イカ</t>
    </rPh>
    <rPh sb="31" eb="33">
      <t>ジョウホウ</t>
    </rPh>
    <rPh sb="34" eb="36">
      <t>トウロク</t>
    </rPh>
    <rPh sb="37" eb="39">
      <t>ヘンコウ</t>
    </rPh>
    <rPh sb="48" eb="50">
      <t>ヨヤク</t>
    </rPh>
    <rPh sb="50" eb="51">
      <t>ビ</t>
    </rPh>
    <rPh sb="51" eb="52">
      <t>ジ</t>
    </rPh>
    <rPh sb="54" eb="56">
      <t>テイキョウ</t>
    </rPh>
    <rPh sb="56" eb="57">
      <t>カン</t>
    </rPh>
    <rPh sb="59" eb="61">
      <t>テイキョウ</t>
    </rPh>
    <rPh sb="68" eb="70">
      <t>レンラク</t>
    </rPh>
    <rPh sb="70" eb="72">
      <t>ホウホウ</t>
    </rPh>
    <rPh sb="74" eb="76">
      <t>カクホ</t>
    </rPh>
    <rPh sb="76" eb="78">
      <t>キゲン</t>
    </rPh>
    <rPh sb="80" eb="82">
      <t>シャクヨウ</t>
    </rPh>
    <rPh sb="82" eb="84">
      <t>クブン</t>
    </rPh>
    <rPh sb="86" eb="88">
      <t>キョウリョク</t>
    </rPh>
    <rPh sb="88" eb="89">
      <t>カン</t>
    </rPh>
    <rPh sb="90" eb="92">
      <t>シャクヨウ</t>
    </rPh>
    <rPh sb="92" eb="94">
      <t>シリョウ</t>
    </rPh>
    <rPh sb="95" eb="97">
      <t>シャクヨウ</t>
    </rPh>
    <rPh sb="97" eb="98">
      <t>モト</t>
    </rPh>
    <rPh sb="101" eb="103">
      <t>シャクヨウ</t>
    </rPh>
    <rPh sb="103" eb="105">
      <t>キゲン</t>
    </rPh>
    <rPh sb="106" eb="108">
      <t>シャクヨウ</t>
    </rPh>
    <rPh sb="108" eb="110">
      <t>シリョウ</t>
    </rPh>
    <rPh sb="111" eb="113">
      <t>ヨウイ</t>
    </rPh>
    <rPh sb="118" eb="120">
      <t>バアイ</t>
    </rPh>
    <rPh sb="123" eb="125">
      <t>テイキョウ</t>
    </rPh>
    <rPh sb="125" eb="127">
      <t>ジュンジョ</t>
    </rPh>
    <rPh sb="132" eb="134">
      <t>ヨヤク</t>
    </rPh>
    <rPh sb="135" eb="137">
      <t>バアイ</t>
    </rPh>
    <rPh sb="140" eb="142">
      <t>ヒツヨウ</t>
    </rPh>
    <rPh sb="142" eb="144">
      <t>サツスウ</t>
    </rPh>
    <rPh sb="149" eb="151">
      <t>ヨヤク</t>
    </rPh>
    <rPh sb="152" eb="154">
      <t>バアイ</t>
    </rPh>
    <rPh sb="157" eb="159">
      <t>ビコウ</t>
    </rPh>
    <phoneticPr fontId="3"/>
  </si>
  <si>
    <t xml:space="preserve">「利用者 予約情報」画面では、予約情報に対して以下の処理ができること。
・確保登録／取消
・確保連絡済み登録／変更／取消
・予約削除
・シリーズ予約登録／変更／取消
・グループ予約登録／変更／取消
・取置期限の延長
</t>
    <rPh sb="1" eb="4">
      <t>リヨウシャ</t>
    </rPh>
    <rPh sb="5" eb="7">
      <t>ヨヤク</t>
    </rPh>
    <rPh sb="7" eb="9">
      <t>ジョウホウ</t>
    </rPh>
    <rPh sb="10" eb="12">
      <t>ガメン</t>
    </rPh>
    <rPh sb="15" eb="17">
      <t>ヨヤク</t>
    </rPh>
    <rPh sb="17" eb="19">
      <t>ジョウホウ</t>
    </rPh>
    <rPh sb="20" eb="21">
      <t>タイ</t>
    </rPh>
    <rPh sb="23" eb="25">
      <t>イカ</t>
    </rPh>
    <rPh sb="26" eb="28">
      <t>ショリ</t>
    </rPh>
    <rPh sb="37" eb="39">
      <t>カクホ</t>
    </rPh>
    <rPh sb="39" eb="41">
      <t>トウロク</t>
    </rPh>
    <rPh sb="42" eb="43">
      <t>ト</t>
    </rPh>
    <rPh sb="43" eb="44">
      <t>ケ</t>
    </rPh>
    <rPh sb="46" eb="48">
      <t>カクホ</t>
    </rPh>
    <rPh sb="48" eb="50">
      <t>レンラク</t>
    </rPh>
    <rPh sb="50" eb="51">
      <t>ズ</t>
    </rPh>
    <rPh sb="52" eb="54">
      <t>トウロク</t>
    </rPh>
    <rPh sb="55" eb="57">
      <t>ヘンコウ</t>
    </rPh>
    <rPh sb="58" eb="59">
      <t>ト</t>
    </rPh>
    <rPh sb="59" eb="60">
      <t>ケ</t>
    </rPh>
    <rPh sb="62" eb="64">
      <t>ヨヤク</t>
    </rPh>
    <rPh sb="64" eb="66">
      <t>サクジョ</t>
    </rPh>
    <rPh sb="72" eb="74">
      <t>ヨヤク</t>
    </rPh>
    <rPh sb="74" eb="76">
      <t>トウロク</t>
    </rPh>
    <rPh sb="77" eb="79">
      <t>ヘンコウ</t>
    </rPh>
    <rPh sb="80" eb="82">
      <t>トリケシ</t>
    </rPh>
    <rPh sb="88" eb="90">
      <t>ヨヤク</t>
    </rPh>
    <rPh sb="90" eb="92">
      <t>トウロク</t>
    </rPh>
    <rPh sb="100" eb="102">
      <t>トリオキ</t>
    </rPh>
    <rPh sb="102" eb="104">
      <t>キゲン</t>
    </rPh>
    <rPh sb="105" eb="107">
      <t>エンチョウ</t>
    </rPh>
    <phoneticPr fontId="3"/>
  </si>
  <si>
    <t xml:space="preserve">「利用者 予約情報」画面では、一覧の資料についてリスト出力できること。
</t>
    <rPh sb="10" eb="12">
      <t>ガメン</t>
    </rPh>
    <rPh sb="15" eb="17">
      <t>イチラン</t>
    </rPh>
    <rPh sb="18" eb="20">
      <t>シリョウ</t>
    </rPh>
    <phoneticPr fontId="3"/>
  </si>
  <si>
    <t xml:space="preserve">「利用者 予約情報」画面では、一覧の資料について、予約日・提供館を選択してレシート出力できること。
また、レシートには、お知らせ等任意のコメントを印字できること。
</t>
    <rPh sb="10" eb="12">
      <t>ガメン</t>
    </rPh>
    <rPh sb="15" eb="17">
      <t>イチラン</t>
    </rPh>
    <rPh sb="18" eb="20">
      <t>シリョウ</t>
    </rPh>
    <rPh sb="25" eb="27">
      <t>ヨヤク</t>
    </rPh>
    <rPh sb="27" eb="28">
      <t>ビ</t>
    </rPh>
    <rPh sb="29" eb="31">
      <t>テイキョウ</t>
    </rPh>
    <rPh sb="31" eb="32">
      <t>カン</t>
    </rPh>
    <rPh sb="33" eb="35">
      <t>センタク</t>
    </rPh>
    <rPh sb="41" eb="43">
      <t>シュツリョク</t>
    </rPh>
    <rPh sb="61" eb="62">
      <t>シ</t>
    </rPh>
    <rPh sb="64" eb="65">
      <t>ナド</t>
    </rPh>
    <rPh sb="65" eb="67">
      <t>ニンイ</t>
    </rPh>
    <rPh sb="73" eb="75">
      <t>インジ</t>
    </rPh>
    <phoneticPr fontId="3"/>
  </si>
  <si>
    <t xml:space="preserve">資料ID読み取り時、既に貸出中の資料で、かつ、貸出中利用者IDが今回読み取った貸出利用者IDと同じ場合、設定により、以下のどの処理とするかを選択できること。
・エラーとする
・貸出延長処理を行う
・新規貸出を行う
</t>
    <rPh sb="0" eb="2">
      <t>シリョウ</t>
    </rPh>
    <rPh sb="4" eb="5">
      <t>ヨ</t>
    </rPh>
    <rPh sb="6" eb="7">
      <t>ト</t>
    </rPh>
    <rPh sb="8" eb="9">
      <t>ジ</t>
    </rPh>
    <rPh sb="10" eb="11">
      <t>スデ</t>
    </rPh>
    <rPh sb="12" eb="15">
      <t>カシダシチュウ</t>
    </rPh>
    <rPh sb="16" eb="18">
      <t>シリョウ</t>
    </rPh>
    <rPh sb="23" eb="25">
      <t>カシダシ</t>
    </rPh>
    <rPh sb="25" eb="26">
      <t>チュウ</t>
    </rPh>
    <rPh sb="32" eb="34">
      <t>コンカイ</t>
    </rPh>
    <rPh sb="34" eb="35">
      <t>ヨ</t>
    </rPh>
    <rPh sb="36" eb="37">
      <t>ト</t>
    </rPh>
    <rPh sb="39" eb="41">
      <t>カシダシ</t>
    </rPh>
    <rPh sb="47" eb="48">
      <t>オナ</t>
    </rPh>
    <rPh sb="52" eb="54">
      <t>セッテイ</t>
    </rPh>
    <rPh sb="58" eb="60">
      <t>イカ</t>
    </rPh>
    <rPh sb="63" eb="65">
      <t>ショリ</t>
    </rPh>
    <rPh sb="70" eb="72">
      <t>センタク</t>
    </rPh>
    <rPh sb="88" eb="90">
      <t>カシダシ</t>
    </rPh>
    <rPh sb="90" eb="92">
      <t>エンチョウ</t>
    </rPh>
    <rPh sb="92" eb="94">
      <t>ショリ</t>
    </rPh>
    <rPh sb="95" eb="96">
      <t>オコナ</t>
    </rPh>
    <rPh sb="99" eb="101">
      <t>シンキ</t>
    </rPh>
    <rPh sb="101" eb="103">
      <t>カシダシ</t>
    </rPh>
    <rPh sb="104" eb="105">
      <t>オコナ</t>
    </rPh>
    <phoneticPr fontId="3"/>
  </si>
  <si>
    <t xml:space="preserve">資料ID読み取り時、既に貸出中の資料で、かつ、貸出中利用者IDと今回読み取った貸出利用者IDとが同じで、かつ、貸出情報の貸出日が処理日と等しい場合、設定により、以下のどの処理とするかを選択できること。
・延長処理を行う
・貸出/延長処理を行わない
</t>
    <rPh sb="10" eb="11">
      <t>スデ</t>
    </rPh>
    <rPh sb="12" eb="15">
      <t>カシダシチュウ</t>
    </rPh>
    <rPh sb="16" eb="18">
      <t>シリョウ</t>
    </rPh>
    <rPh sb="23" eb="26">
      <t>カシダシチュウ</t>
    </rPh>
    <rPh sb="26" eb="29">
      <t>リヨウシャ</t>
    </rPh>
    <rPh sb="32" eb="34">
      <t>コンカイ</t>
    </rPh>
    <rPh sb="34" eb="35">
      <t>ヨ</t>
    </rPh>
    <rPh sb="36" eb="37">
      <t>ト</t>
    </rPh>
    <rPh sb="39" eb="41">
      <t>カシダシ</t>
    </rPh>
    <rPh sb="41" eb="43">
      <t>リヨウ</t>
    </rPh>
    <rPh sb="43" eb="44">
      <t>シャ</t>
    </rPh>
    <rPh sb="48" eb="49">
      <t>オナ</t>
    </rPh>
    <rPh sb="55" eb="57">
      <t>カシダシ</t>
    </rPh>
    <rPh sb="57" eb="59">
      <t>ジョウホウ</t>
    </rPh>
    <rPh sb="60" eb="63">
      <t>カシダシビ</t>
    </rPh>
    <rPh sb="64" eb="66">
      <t>ショリ</t>
    </rPh>
    <rPh sb="66" eb="67">
      <t>ビ</t>
    </rPh>
    <rPh sb="68" eb="69">
      <t>ヒト</t>
    </rPh>
    <rPh sb="71" eb="73">
      <t>バアイ</t>
    </rPh>
    <rPh sb="74" eb="76">
      <t>セッテイ</t>
    </rPh>
    <rPh sb="92" eb="94">
      <t>センタク</t>
    </rPh>
    <phoneticPr fontId="3"/>
  </si>
  <si>
    <t xml:space="preserve">入力したIDの利用者が「事務用」である場合は、「事務用」の表示がされること。
</t>
    <rPh sb="12" eb="15">
      <t>ジムヨウ</t>
    </rPh>
    <rPh sb="24" eb="27">
      <t>ジムヨウ</t>
    </rPh>
    <rPh sb="29" eb="31">
      <t>ヒョウジ</t>
    </rPh>
    <phoneticPr fontId="13"/>
  </si>
  <si>
    <t>利用者ID入力後の展開</t>
    <rPh sb="0" eb="3">
      <t>リヨウシャ</t>
    </rPh>
    <phoneticPr fontId="3"/>
  </si>
  <si>
    <t xml:space="preserve">「利用者 貸出情報」画面では、現在貸出中の資料を一覧で表示できること。
</t>
    <rPh sb="1" eb="4">
      <t>リヨウシャ</t>
    </rPh>
    <rPh sb="7" eb="9">
      <t>ジョウホウ</t>
    </rPh>
    <rPh sb="10" eb="12">
      <t>ガメン</t>
    </rPh>
    <rPh sb="15" eb="17">
      <t>ゲンザイ</t>
    </rPh>
    <rPh sb="17" eb="20">
      <t>カシダシチュウ</t>
    </rPh>
    <rPh sb="21" eb="23">
      <t>シリョウ</t>
    </rPh>
    <rPh sb="24" eb="26">
      <t>イチラン</t>
    </rPh>
    <rPh sb="27" eb="29">
      <t>ヒョウジ</t>
    </rPh>
    <phoneticPr fontId="3"/>
  </si>
  <si>
    <t xml:space="preserve">「利用者 貸出情報」画面では、表示された資料の「書誌・蔵書詳細」画面が参照できること。
</t>
    <rPh sb="1" eb="4">
      <t>リヨウシャ</t>
    </rPh>
    <rPh sb="5" eb="7">
      <t>カシダシ</t>
    </rPh>
    <rPh sb="7" eb="9">
      <t>ジョウホウ</t>
    </rPh>
    <rPh sb="10" eb="12">
      <t>ガメン</t>
    </rPh>
    <phoneticPr fontId="3"/>
  </si>
  <si>
    <t xml:space="preserve">「利用者 予約情報」画面では、予約資料ごとの予約件数、予約件数の合計数、現在予約登録している資料を一覧で表示できること。
</t>
    <rPh sb="1" eb="4">
      <t>リヨウシャ</t>
    </rPh>
    <rPh sb="5" eb="7">
      <t>ヨヤク</t>
    </rPh>
    <rPh sb="7" eb="9">
      <t>ジョウホウ</t>
    </rPh>
    <rPh sb="10" eb="12">
      <t>ガメン</t>
    </rPh>
    <rPh sb="15" eb="17">
      <t>ヨヤク</t>
    </rPh>
    <rPh sb="17" eb="19">
      <t>シリョウ</t>
    </rPh>
    <rPh sb="36" eb="38">
      <t>ゲンザイ</t>
    </rPh>
    <rPh sb="38" eb="40">
      <t>ヨヤク</t>
    </rPh>
    <rPh sb="40" eb="42">
      <t>トウロク</t>
    </rPh>
    <rPh sb="46" eb="48">
      <t>シリョウ</t>
    </rPh>
    <rPh sb="49" eb="51">
      <t>イチラン</t>
    </rPh>
    <rPh sb="52" eb="54">
      <t>ヒョウジ</t>
    </rPh>
    <phoneticPr fontId="3"/>
  </si>
  <si>
    <t xml:space="preserve">「利用者 予約情報」画面では、表示された資料の「書誌・蔵書詳細」画面が参照できること。
</t>
    <rPh sb="1" eb="4">
      <t>リヨウシャ</t>
    </rPh>
    <rPh sb="5" eb="7">
      <t>ヨヤク</t>
    </rPh>
    <rPh sb="7" eb="9">
      <t>ジョウホウ</t>
    </rPh>
    <rPh sb="10" eb="12">
      <t>ガメン</t>
    </rPh>
    <phoneticPr fontId="3"/>
  </si>
  <si>
    <t>資料チェック</t>
    <rPh sb="0" eb="2">
      <t>シリョウ</t>
    </rPh>
    <phoneticPr fontId="3"/>
  </si>
  <si>
    <t xml:space="preserve">資料ID入力後、資料の「書誌・蔵書詳細」「蔵書　メッセージ情報」の画面がすぐに参照できること。　
</t>
    <rPh sb="0" eb="2">
      <t>シリョウ</t>
    </rPh>
    <rPh sb="8" eb="10">
      <t>シリョウ</t>
    </rPh>
    <rPh sb="12" eb="14">
      <t>ショシ</t>
    </rPh>
    <rPh sb="15" eb="17">
      <t>ゾウショ</t>
    </rPh>
    <rPh sb="17" eb="19">
      <t>ショウサイ</t>
    </rPh>
    <rPh sb="21" eb="23">
      <t>ゾウショ</t>
    </rPh>
    <rPh sb="29" eb="31">
      <t>ジョウホウ</t>
    </rPh>
    <phoneticPr fontId="3"/>
  </si>
  <si>
    <t xml:space="preserve">貸出不可となる利用者（利用停止登録者、貸出停止登録者など）についても、操作により、特別貸出として貸出処理できること。
</t>
    <rPh sb="0" eb="2">
      <t>カシダシ</t>
    </rPh>
    <rPh sb="2" eb="4">
      <t>フカ</t>
    </rPh>
    <rPh sb="7" eb="10">
      <t>リヨウシャ</t>
    </rPh>
    <rPh sb="11" eb="13">
      <t>リヨウ</t>
    </rPh>
    <rPh sb="13" eb="15">
      <t>テイシ</t>
    </rPh>
    <rPh sb="15" eb="17">
      <t>トウロク</t>
    </rPh>
    <rPh sb="17" eb="18">
      <t>シャ</t>
    </rPh>
    <rPh sb="19" eb="21">
      <t>カシダシ</t>
    </rPh>
    <rPh sb="21" eb="23">
      <t>テイシ</t>
    </rPh>
    <rPh sb="23" eb="26">
      <t>トウロクシャ</t>
    </rPh>
    <phoneticPr fontId="3"/>
  </si>
  <si>
    <t xml:space="preserve">貸出不可となる資料（禁帯出資料、雑誌最新号など）についても、操作により、特別貸出として貸出処理できること。
</t>
    <rPh sb="0" eb="2">
      <t>カシダシ</t>
    </rPh>
    <rPh sb="7" eb="9">
      <t>シリョウ</t>
    </rPh>
    <rPh sb="10" eb="12">
      <t>キンタイ</t>
    </rPh>
    <rPh sb="12" eb="13">
      <t>シュツ</t>
    </rPh>
    <rPh sb="13" eb="15">
      <t>シリョウ</t>
    </rPh>
    <rPh sb="16" eb="18">
      <t>ザッシ</t>
    </rPh>
    <rPh sb="18" eb="21">
      <t>サイシンゴウ</t>
    </rPh>
    <rPh sb="30" eb="32">
      <t>ソウサ</t>
    </rPh>
    <rPh sb="36" eb="38">
      <t>トクベツ</t>
    </rPh>
    <rPh sb="38" eb="40">
      <t>カシダシ</t>
    </rPh>
    <phoneticPr fontId="3"/>
  </si>
  <si>
    <t xml:space="preserve">今回の貸出資料の一覧か、該当利用者の全ての貸出資料の一覧のどちらをレシート出力するかを設定で決められること。
また、レシートには、お知らせ等任意のコメントを印字できること。
</t>
    <rPh sb="0" eb="2">
      <t>コンカイ</t>
    </rPh>
    <rPh sb="3" eb="5">
      <t>カシダシ</t>
    </rPh>
    <rPh sb="5" eb="7">
      <t>シリョウ</t>
    </rPh>
    <rPh sb="8" eb="10">
      <t>イチラン</t>
    </rPh>
    <rPh sb="12" eb="14">
      <t>ガイトウ</t>
    </rPh>
    <rPh sb="14" eb="17">
      <t>リヨウシャ</t>
    </rPh>
    <rPh sb="18" eb="19">
      <t>スベ</t>
    </rPh>
    <rPh sb="21" eb="23">
      <t>カシダシ</t>
    </rPh>
    <rPh sb="23" eb="25">
      <t>シリョウ</t>
    </rPh>
    <rPh sb="26" eb="28">
      <t>イチラン</t>
    </rPh>
    <rPh sb="43" eb="45">
      <t>セッテイ</t>
    </rPh>
    <rPh sb="46" eb="47">
      <t>キ</t>
    </rPh>
    <phoneticPr fontId="3"/>
  </si>
  <si>
    <t xml:space="preserve">館外貸出不可となる資料（禁帯出資料など）についても、操作により、館内貸出として貸出処理できること。
</t>
    <rPh sb="0" eb="2">
      <t>カンガイ</t>
    </rPh>
    <rPh sb="2" eb="4">
      <t>カシダシ</t>
    </rPh>
    <rPh sb="4" eb="6">
      <t>フカ</t>
    </rPh>
    <rPh sb="9" eb="11">
      <t>シリョウ</t>
    </rPh>
    <rPh sb="12" eb="14">
      <t>キンタイ</t>
    </rPh>
    <rPh sb="14" eb="15">
      <t>シュツ</t>
    </rPh>
    <rPh sb="15" eb="17">
      <t>シリョウ</t>
    </rPh>
    <rPh sb="26" eb="28">
      <t>ソウサ</t>
    </rPh>
    <rPh sb="32" eb="34">
      <t>カンナイ</t>
    </rPh>
    <rPh sb="34" eb="36">
      <t>カシダシ</t>
    </rPh>
    <rPh sb="39" eb="41">
      <t>カシダシ</t>
    </rPh>
    <rPh sb="41" eb="43">
      <t>ショリ</t>
    </rPh>
    <phoneticPr fontId="3"/>
  </si>
  <si>
    <t xml:space="preserve">入力したIDの利用者が「住所再確認」が必要な利用者である場合は、住所の再確認が必要である旨のメッセージを表示し、警告音を鳴らすこと。
</t>
    <phoneticPr fontId="3"/>
  </si>
  <si>
    <t xml:space="preserve">「タイトル」は、各端末ごとに、表示するか非表示とするかを任意に変更できること。
</t>
    <phoneticPr fontId="3"/>
  </si>
  <si>
    <t>館内貸出</t>
    <phoneticPr fontId="3"/>
  </si>
  <si>
    <t xml:space="preserve">各端末で、貸出日付を任意に変更できること。
</t>
    <phoneticPr fontId="12"/>
  </si>
  <si>
    <t xml:space="preserve">利用者IDと、必須項目のみを入力することで利用者登録ができること。
また、利用者登録後、詳細な利用者情報を追記することができること。
</t>
    <rPh sb="7" eb="9">
      <t>ヒッス</t>
    </rPh>
    <rPh sb="9" eb="11">
      <t>コウモク</t>
    </rPh>
    <rPh sb="21" eb="23">
      <t>リヨウ</t>
    </rPh>
    <rPh sb="23" eb="24">
      <t>シャ</t>
    </rPh>
    <rPh sb="24" eb="26">
      <t>トウロク</t>
    </rPh>
    <rPh sb="37" eb="40">
      <t>リヨウシャ</t>
    </rPh>
    <rPh sb="40" eb="42">
      <t>トウロク</t>
    </rPh>
    <rPh sb="42" eb="43">
      <t>ゴ</t>
    </rPh>
    <rPh sb="44" eb="46">
      <t>ショウサイ</t>
    </rPh>
    <rPh sb="47" eb="50">
      <t>リヨウシャ</t>
    </rPh>
    <rPh sb="50" eb="52">
      <t>ジョウホウ</t>
    </rPh>
    <rPh sb="53" eb="55">
      <t>ツイキ</t>
    </rPh>
    <phoneticPr fontId="3"/>
  </si>
  <si>
    <t>利用者基本情報</t>
    <rPh sb="0" eb="3">
      <t>リヨウシャ</t>
    </rPh>
    <rPh sb="3" eb="5">
      <t>キホン</t>
    </rPh>
    <rPh sb="5" eb="7">
      <t>ジョウホウ</t>
    </rPh>
    <phoneticPr fontId="3"/>
  </si>
  <si>
    <t xml:space="preserve">FeliCaIDを読み取って、利用者情報を検索することができること。
</t>
    <rPh sb="9" eb="10">
      <t>ヨ</t>
    </rPh>
    <rPh sb="11" eb="12">
      <t>ト</t>
    </rPh>
    <rPh sb="15" eb="18">
      <t>リ</t>
    </rPh>
    <rPh sb="18" eb="20">
      <t>ジョウホウ</t>
    </rPh>
    <rPh sb="21" eb="23">
      <t>ケンサク</t>
    </rPh>
    <phoneticPr fontId="12"/>
  </si>
  <si>
    <t xml:space="preserve">仮利用者カードを印刷できること。
</t>
    <rPh sb="0" eb="1">
      <t>カリ</t>
    </rPh>
    <rPh sb="1" eb="4">
      <t>リ</t>
    </rPh>
    <rPh sb="8" eb="10">
      <t>インサツ</t>
    </rPh>
    <phoneticPr fontId="12"/>
  </si>
  <si>
    <t xml:space="preserve">図書・雑誌・ＡＶの書誌データは一元管理できること。
資料種別や所蔵・発注の状態によらず、新刊マークなどの全書誌データを一度に検索できること。
</t>
    <rPh sb="0" eb="2">
      <t>トショ</t>
    </rPh>
    <rPh sb="3" eb="5">
      <t>ザッシ</t>
    </rPh>
    <rPh sb="9" eb="11">
      <t>ショシ</t>
    </rPh>
    <rPh sb="15" eb="19">
      <t>イチゲンカンリ</t>
    </rPh>
    <rPh sb="34" eb="36">
      <t>ハッチュウ</t>
    </rPh>
    <rPh sb="37" eb="39">
      <t>ジョウタイ</t>
    </rPh>
    <rPh sb="52" eb="53">
      <t>ゼン</t>
    </rPh>
    <rPh sb="53" eb="55">
      <t>ショシ</t>
    </rPh>
    <phoneticPr fontId="3"/>
  </si>
  <si>
    <t xml:space="preserve">所蔵・未所蔵・全体の選択指定ができること。
</t>
    <rPh sb="0" eb="2">
      <t>ショゾウ</t>
    </rPh>
    <rPh sb="3" eb="4">
      <t>ミ</t>
    </rPh>
    <rPh sb="4" eb="6">
      <t>ショゾウ</t>
    </rPh>
    <rPh sb="7" eb="9">
      <t>ゼンタイ</t>
    </rPh>
    <rPh sb="10" eb="12">
      <t>センタク</t>
    </rPh>
    <rPh sb="12" eb="14">
      <t>シテイ</t>
    </rPh>
    <phoneticPr fontId="3"/>
  </si>
  <si>
    <t xml:space="preserve">著者名検索は、一方参照を含めた検索と相互参照を含めた検索ができること。
</t>
    <rPh sb="0" eb="3">
      <t>チョシャメイ</t>
    </rPh>
    <rPh sb="3" eb="5">
      <t>ケンサク</t>
    </rPh>
    <rPh sb="7" eb="9">
      <t>イッポウ</t>
    </rPh>
    <rPh sb="9" eb="11">
      <t>サンショウ</t>
    </rPh>
    <rPh sb="12" eb="13">
      <t>フク</t>
    </rPh>
    <rPh sb="15" eb="17">
      <t>ケンサク</t>
    </rPh>
    <rPh sb="18" eb="20">
      <t>ソウゴ</t>
    </rPh>
    <rPh sb="20" eb="22">
      <t>サンショウ</t>
    </rPh>
    <rPh sb="23" eb="24">
      <t>フク</t>
    </rPh>
    <rPh sb="26" eb="28">
      <t>ケンサク</t>
    </rPh>
    <phoneticPr fontId="3"/>
  </si>
  <si>
    <t xml:space="preserve">著者名検索は、著者名・各巻の著者名・シリーズの著者名・内容の著者名（内容細目）を検索対象に含むこと。
</t>
    <rPh sb="0" eb="3">
      <t>チョシャメイ</t>
    </rPh>
    <rPh sb="3" eb="5">
      <t>ケンサク</t>
    </rPh>
    <rPh sb="7" eb="10">
      <t>チョシャメイ</t>
    </rPh>
    <rPh sb="11" eb="13">
      <t>カクカン</t>
    </rPh>
    <rPh sb="14" eb="17">
      <t>チョシャメイ</t>
    </rPh>
    <rPh sb="23" eb="25">
      <t>チョシャ</t>
    </rPh>
    <rPh sb="25" eb="26">
      <t>メイ</t>
    </rPh>
    <rPh sb="27" eb="29">
      <t>ナイヨウ</t>
    </rPh>
    <rPh sb="30" eb="33">
      <t>チョシャメイ</t>
    </rPh>
    <rPh sb="34" eb="36">
      <t>ナイヨウ</t>
    </rPh>
    <rPh sb="36" eb="38">
      <t>サイモク</t>
    </rPh>
    <rPh sb="40" eb="42">
      <t>ケンサク</t>
    </rPh>
    <rPh sb="42" eb="44">
      <t>タイショウ</t>
    </rPh>
    <rPh sb="45" eb="46">
      <t>フク</t>
    </rPh>
    <phoneticPr fontId="3"/>
  </si>
  <si>
    <t xml:space="preserve">著者名検索は、著者名転置が可能であり、外国人名検索に対応して姓名、名姓のどちらからの検索でも同じ結果を得ることができること。
</t>
    <rPh sb="13" eb="15">
      <t>カノウ</t>
    </rPh>
    <rPh sb="42" eb="44">
      <t>ケンサク</t>
    </rPh>
    <phoneticPr fontId="12"/>
  </si>
  <si>
    <t xml:space="preserve">発売者検索は、販売者も検索対象にできること。
</t>
    <rPh sb="0" eb="2">
      <t>ハツバイ</t>
    </rPh>
    <rPh sb="2" eb="3">
      <t>シャ</t>
    </rPh>
    <rPh sb="3" eb="5">
      <t>ケンサク</t>
    </rPh>
    <rPh sb="7" eb="9">
      <t>ハンバイ</t>
    </rPh>
    <rPh sb="9" eb="10">
      <t>モノ</t>
    </rPh>
    <rPh sb="11" eb="13">
      <t>ケンサク</t>
    </rPh>
    <rPh sb="13" eb="15">
      <t>タイショウ</t>
    </rPh>
    <phoneticPr fontId="3"/>
  </si>
  <si>
    <t xml:space="preserve">出版者検索は、発売者も検索対象にできること。
</t>
    <rPh sb="0" eb="2">
      <t>シュッパン</t>
    </rPh>
    <rPh sb="2" eb="3">
      <t>シャ</t>
    </rPh>
    <rPh sb="3" eb="5">
      <t>ケンサク</t>
    </rPh>
    <rPh sb="7" eb="9">
      <t>ハツバイ</t>
    </rPh>
    <rPh sb="9" eb="10">
      <t>モノ</t>
    </rPh>
    <rPh sb="11" eb="13">
      <t>ケンサク</t>
    </rPh>
    <rPh sb="13" eb="15">
      <t>タイショウ</t>
    </rPh>
    <phoneticPr fontId="3"/>
  </si>
  <si>
    <t xml:space="preserve">NDC検索は、前方一致・後方一致・完全一致検索が選択指定できること。
</t>
    <rPh sb="3" eb="5">
      <t>ケンサク</t>
    </rPh>
    <rPh sb="7" eb="9">
      <t>ゼンポウ</t>
    </rPh>
    <rPh sb="9" eb="11">
      <t>イッチ</t>
    </rPh>
    <rPh sb="12" eb="14">
      <t>コウホウ</t>
    </rPh>
    <rPh sb="14" eb="16">
      <t>イッチ</t>
    </rPh>
    <rPh sb="17" eb="19">
      <t>カンゼン</t>
    </rPh>
    <rPh sb="19" eb="21">
      <t>イッチ</t>
    </rPh>
    <rPh sb="21" eb="23">
      <t>ケンサク</t>
    </rPh>
    <rPh sb="24" eb="26">
      <t>センタク</t>
    </rPh>
    <rPh sb="26" eb="28">
      <t>シテイ</t>
    </rPh>
    <phoneticPr fontId="12"/>
  </si>
  <si>
    <t xml:space="preserve">分類記号検索は、前方一致・後方一致・完全一致検索が選択指定できること。
</t>
    <rPh sb="0" eb="2">
      <t>ブンルイ</t>
    </rPh>
    <rPh sb="2" eb="4">
      <t>キゴウ</t>
    </rPh>
    <rPh sb="4" eb="6">
      <t>ケンサク</t>
    </rPh>
    <rPh sb="8" eb="10">
      <t>ゼンポウ</t>
    </rPh>
    <rPh sb="10" eb="12">
      <t>イッチ</t>
    </rPh>
    <rPh sb="13" eb="15">
      <t>コウホウ</t>
    </rPh>
    <rPh sb="15" eb="17">
      <t>イッチ</t>
    </rPh>
    <rPh sb="18" eb="20">
      <t>カンゼン</t>
    </rPh>
    <rPh sb="20" eb="22">
      <t>イッチ</t>
    </rPh>
    <rPh sb="22" eb="24">
      <t>ケンサク</t>
    </rPh>
    <rPh sb="25" eb="27">
      <t>センタク</t>
    </rPh>
    <rPh sb="27" eb="29">
      <t>シテイ</t>
    </rPh>
    <phoneticPr fontId="12"/>
  </si>
  <si>
    <t xml:space="preserve">図書記号検索は、前方一致・後方一致・完全一致検索が選択指定できること。
</t>
    <rPh sb="0" eb="2">
      <t>トショ</t>
    </rPh>
    <rPh sb="2" eb="4">
      <t>キゴウ</t>
    </rPh>
    <rPh sb="4" eb="6">
      <t>ケンサク</t>
    </rPh>
    <rPh sb="8" eb="10">
      <t>ゼンポウ</t>
    </rPh>
    <rPh sb="10" eb="12">
      <t>イッチ</t>
    </rPh>
    <rPh sb="13" eb="15">
      <t>コウホウ</t>
    </rPh>
    <rPh sb="15" eb="17">
      <t>イッチ</t>
    </rPh>
    <rPh sb="18" eb="20">
      <t>カンゼン</t>
    </rPh>
    <rPh sb="20" eb="22">
      <t>イッチ</t>
    </rPh>
    <rPh sb="22" eb="24">
      <t>ケンサク</t>
    </rPh>
    <rPh sb="25" eb="27">
      <t>センタク</t>
    </rPh>
    <rPh sb="27" eb="29">
      <t>シテイ</t>
    </rPh>
    <phoneticPr fontId="12"/>
  </si>
  <si>
    <t xml:space="preserve">著者名検索は、前方一致・中間一致・後方一致・完全一致検索が選択指定できること。
</t>
    <rPh sb="0" eb="3">
      <t>チョシャメイ</t>
    </rPh>
    <rPh sb="3" eb="5">
      <t>ケンサク</t>
    </rPh>
    <rPh sb="7" eb="9">
      <t>ゼンポウ</t>
    </rPh>
    <rPh sb="9" eb="11">
      <t>イッチ</t>
    </rPh>
    <rPh sb="12" eb="14">
      <t>チュウカン</t>
    </rPh>
    <rPh sb="14" eb="16">
      <t>イッチ</t>
    </rPh>
    <rPh sb="17" eb="19">
      <t>コウホウ</t>
    </rPh>
    <rPh sb="19" eb="21">
      <t>イッチ</t>
    </rPh>
    <rPh sb="22" eb="24">
      <t>カンゼン</t>
    </rPh>
    <rPh sb="24" eb="26">
      <t>イッチ</t>
    </rPh>
    <rPh sb="26" eb="28">
      <t>ケンサク</t>
    </rPh>
    <rPh sb="29" eb="31">
      <t>センタク</t>
    </rPh>
    <rPh sb="31" eb="33">
      <t>シテイ</t>
    </rPh>
    <phoneticPr fontId="12"/>
  </si>
  <si>
    <t xml:space="preserve">件名検索は、一方参照を含めた検索と相互参照を含めた検索ができること。
</t>
    <rPh sb="0" eb="2">
      <t>ケンメイ</t>
    </rPh>
    <rPh sb="2" eb="4">
      <t>ケンサク</t>
    </rPh>
    <rPh sb="6" eb="8">
      <t>イッポウ</t>
    </rPh>
    <rPh sb="8" eb="10">
      <t>サンショウ</t>
    </rPh>
    <rPh sb="11" eb="12">
      <t>フク</t>
    </rPh>
    <rPh sb="14" eb="16">
      <t>ケンサク</t>
    </rPh>
    <rPh sb="17" eb="19">
      <t>ソウゴ</t>
    </rPh>
    <rPh sb="19" eb="21">
      <t>サンショウ</t>
    </rPh>
    <rPh sb="22" eb="23">
      <t>フク</t>
    </rPh>
    <rPh sb="25" eb="27">
      <t>ケンサク</t>
    </rPh>
    <phoneticPr fontId="3"/>
  </si>
  <si>
    <t>件名検索は、一般件名・個人件名・学習件名を選択指定して検索することも全てを対象にして検索することもできること。</t>
    <rPh sb="0" eb="2">
      <t>ケンメイ</t>
    </rPh>
    <rPh sb="2" eb="4">
      <t>ケンサク</t>
    </rPh>
    <rPh sb="6" eb="8">
      <t>イッパン</t>
    </rPh>
    <rPh sb="8" eb="10">
      <t>ケンメイ</t>
    </rPh>
    <rPh sb="11" eb="13">
      <t>コジン</t>
    </rPh>
    <rPh sb="13" eb="15">
      <t>ケンメイ</t>
    </rPh>
    <rPh sb="16" eb="18">
      <t>ガクシュウ</t>
    </rPh>
    <rPh sb="18" eb="20">
      <t>ケンメイ</t>
    </rPh>
    <rPh sb="21" eb="23">
      <t>センタク</t>
    </rPh>
    <rPh sb="23" eb="25">
      <t>シテイ</t>
    </rPh>
    <rPh sb="27" eb="29">
      <t>ケンサク</t>
    </rPh>
    <rPh sb="34" eb="35">
      <t>スベ</t>
    </rPh>
    <rPh sb="37" eb="39">
      <t>タイショウ</t>
    </rPh>
    <rPh sb="42" eb="44">
      <t>ケンサク</t>
    </rPh>
    <phoneticPr fontId="3"/>
  </si>
  <si>
    <t>TRC-Tﾀｲﾌﾟを使用の場合</t>
    <rPh sb="10" eb="12">
      <t>シヨウ</t>
    </rPh>
    <rPh sb="13" eb="15">
      <t>バアイ</t>
    </rPh>
    <phoneticPr fontId="12"/>
  </si>
  <si>
    <t xml:space="preserve">巻冊記号検索は、前方一致・完全一致検索が選択指定できること。
</t>
    <rPh sb="0" eb="2">
      <t>カンサツ</t>
    </rPh>
    <rPh sb="2" eb="4">
      <t>キゴウ</t>
    </rPh>
    <rPh sb="4" eb="6">
      <t>ケンサク</t>
    </rPh>
    <rPh sb="8" eb="10">
      <t>ゼンポウ</t>
    </rPh>
    <rPh sb="10" eb="12">
      <t>イッチ</t>
    </rPh>
    <rPh sb="13" eb="15">
      <t>カンゼン</t>
    </rPh>
    <rPh sb="15" eb="17">
      <t>イッチ</t>
    </rPh>
    <rPh sb="17" eb="19">
      <t>ケンサク</t>
    </rPh>
    <rPh sb="20" eb="22">
      <t>センタク</t>
    </rPh>
    <rPh sb="22" eb="24">
      <t>シテイ</t>
    </rPh>
    <phoneticPr fontId="12"/>
  </si>
  <si>
    <t xml:space="preserve">注記検索は、一般注記・非表示注記・表示注記・内容タイトル注記も検索対象に含むこと。
非表示注記は、検索対象から除外することもできること。
</t>
    <rPh sb="0" eb="2">
      <t>チュウキ</t>
    </rPh>
    <rPh sb="2" eb="4">
      <t>ケンサク</t>
    </rPh>
    <rPh sb="6" eb="8">
      <t>イッパン</t>
    </rPh>
    <rPh sb="8" eb="10">
      <t>チュウキ</t>
    </rPh>
    <rPh sb="11" eb="14">
      <t>ヒヒョウジ</t>
    </rPh>
    <rPh sb="14" eb="16">
      <t>チュウキ</t>
    </rPh>
    <rPh sb="17" eb="19">
      <t>ヒョウジ</t>
    </rPh>
    <rPh sb="19" eb="21">
      <t>チュウキ</t>
    </rPh>
    <rPh sb="22" eb="24">
      <t>ナイヨウ</t>
    </rPh>
    <rPh sb="28" eb="30">
      <t>チュウキ</t>
    </rPh>
    <rPh sb="31" eb="33">
      <t>ケンサク</t>
    </rPh>
    <rPh sb="33" eb="35">
      <t>タイショウ</t>
    </rPh>
    <rPh sb="36" eb="37">
      <t>フク</t>
    </rPh>
    <rPh sb="42" eb="45">
      <t>ヒヒョウジ</t>
    </rPh>
    <rPh sb="45" eb="47">
      <t>チュウキ</t>
    </rPh>
    <rPh sb="49" eb="51">
      <t>ケンサク</t>
    </rPh>
    <rPh sb="51" eb="53">
      <t>タイショウ</t>
    </rPh>
    <rPh sb="55" eb="57">
      <t>ジョガイ</t>
    </rPh>
    <phoneticPr fontId="12"/>
  </si>
  <si>
    <t xml:space="preserve">受賞名称検索は、前方一致・中間一致・完全一致検索が選択指定できること。
</t>
    <rPh sb="0" eb="2">
      <t>ジュショウ</t>
    </rPh>
    <rPh sb="2" eb="4">
      <t>メイショウ</t>
    </rPh>
    <rPh sb="4" eb="6">
      <t>ケンサク</t>
    </rPh>
    <rPh sb="8" eb="10">
      <t>ゼンポウ</t>
    </rPh>
    <rPh sb="10" eb="12">
      <t>イッチ</t>
    </rPh>
    <rPh sb="13" eb="15">
      <t>チュウカン</t>
    </rPh>
    <rPh sb="15" eb="17">
      <t>イッチ</t>
    </rPh>
    <rPh sb="18" eb="20">
      <t>カンゼン</t>
    </rPh>
    <rPh sb="20" eb="22">
      <t>イッチ</t>
    </rPh>
    <rPh sb="22" eb="24">
      <t>ケンサク</t>
    </rPh>
    <rPh sb="25" eb="27">
      <t>センタク</t>
    </rPh>
    <rPh sb="27" eb="29">
      <t>シテイ</t>
    </rPh>
    <phoneticPr fontId="12"/>
  </si>
  <si>
    <t xml:space="preserve">書評掲載紙検索は、前方一致・中間一致・完全一致検索が選択指定できること。
</t>
    <rPh sb="0" eb="2">
      <t>ショヒョウ</t>
    </rPh>
    <rPh sb="2" eb="5">
      <t>ケイサイシ</t>
    </rPh>
    <rPh sb="5" eb="7">
      <t>ケンサク</t>
    </rPh>
    <rPh sb="9" eb="11">
      <t>ゼンポウ</t>
    </rPh>
    <rPh sb="11" eb="13">
      <t>イッチ</t>
    </rPh>
    <rPh sb="14" eb="16">
      <t>チュウカン</t>
    </rPh>
    <rPh sb="16" eb="18">
      <t>イッチ</t>
    </rPh>
    <rPh sb="19" eb="21">
      <t>カンゼン</t>
    </rPh>
    <rPh sb="21" eb="23">
      <t>イッチ</t>
    </rPh>
    <rPh sb="23" eb="25">
      <t>ケンサク</t>
    </rPh>
    <rPh sb="26" eb="28">
      <t>センタク</t>
    </rPh>
    <rPh sb="28" eb="30">
      <t>シテイ</t>
    </rPh>
    <phoneticPr fontId="12"/>
  </si>
  <si>
    <t xml:space="preserve">受賞名称検索は、回次を範囲指定できること。
</t>
    <rPh sb="0" eb="2">
      <t>ジュショウ</t>
    </rPh>
    <rPh sb="2" eb="4">
      <t>メイショウ</t>
    </rPh>
    <rPh sb="4" eb="6">
      <t>ケンサク</t>
    </rPh>
    <rPh sb="8" eb="9">
      <t>カイ</t>
    </rPh>
    <rPh sb="9" eb="10">
      <t>ジ</t>
    </rPh>
    <rPh sb="11" eb="13">
      <t>ハンイ</t>
    </rPh>
    <rPh sb="13" eb="15">
      <t>シテイ</t>
    </rPh>
    <phoneticPr fontId="12"/>
  </si>
  <si>
    <t xml:space="preserve">書評掲載紙検索は、掲載日を範囲指定できること。
</t>
    <rPh sb="0" eb="2">
      <t>ショヒョウ</t>
    </rPh>
    <rPh sb="2" eb="5">
      <t>ケイサイシ</t>
    </rPh>
    <rPh sb="5" eb="7">
      <t>ケンサク</t>
    </rPh>
    <rPh sb="9" eb="12">
      <t>ケイサイビ</t>
    </rPh>
    <rPh sb="13" eb="15">
      <t>ハンイ</t>
    </rPh>
    <rPh sb="15" eb="17">
      <t>シテイ</t>
    </rPh>
    <phoneticPr fontId="12"/>
  </si>
  <si>
    <t xml:space="preserve">図書資料に対し、以下の項目で単一検索ができること。
また、バーコード読み取りによる検索ができること。
・資料ID
・書誌番号
・マークNo.
・ISBN
※書誌番号…書誌に対し、システムが自動で付与するユニーク番号
</t>
    <rPh sb="14" eb="16">
      <t>タンイツ</t>
    </rPh>
    <rPh sb="34" eb="35">
      <t>ヨ</t>
    </rPh>
    <rPh sb="36" eb="37">
      <t>ト</t>
    </rPh>
    <rPh sb="41" eb="43">
      <t>ケンサク</t>
    </rPh>
    <rPh sb="84" eb="86">
      <t>ショシ</t>
    </rPh>
    <rPh sb="87" eb="88">
      <t>タイ</t>
    </rPh>
    <rPh sb="95" eb="97">
      <t>ジドウ</t>
    </rPh>
    <rPh sb="98" eb="100">
      <t>フヨ</t>
    </rPh>
    <rPh sb="106" eb="108">
      <t>バンゴウ</t>
    </rPh>
    <phoneticPr fontId="12"/>
  </si>
  <si>
    <t xml:space="preserve">雑誌資料に対し、以下の項目で単一検索ができること。
また、バーコード読み取りによる検索ができること。
・資料ID
・書誌番号
・雑誌コード
・ISSN
※書誌番号…書誌に対し、システムが自動で付与するユニーク番号
</t>
    <rPh sb="0" eb="2">
      <t>ザッシ</t>
    </rPh>
    <rPh sb="14" eb="16">
      <t>タンイツ</t>
    </rPh>
    <rPh sb="64" eb="66">
      <t>ザッシ</t>
    </rPh>
    <rPh sb="83" eb="85">
      <t>ショシ</t>
    </rPh>
    <rPh sb="86" eb="87">
      <t>タイ</t>
    </rPh>
    <rPh sb="94" eb="96">
      <t>ジドウ</t>
    </rPh>
    <rPh sb="97" eb="99">
      <t>フヨ</t>
    </rPh>
    <rPh sb="105" eb="107">
      <t>バンゴウ</t>
    </rPh>
    <phoneticPr fontId="12"/>
  </si>
  <si>
    <t xml:space="preserve">ＡＶ資料に対し、以下の項目で単一検索ができること。
また、バーコード読み取りによる検索ができること。
・資料ID
・書誌番号
・マークNo.
・発売番号
※書誌番号…書誌に対し、システムが自動で付与するユニーク番号
</t>
    <rPh sb="14" eb="16">
      <t>タンイツ</t>
    </rPh>
    <rPh sb="72" eb="74">
      <t>ハツバイ</t>
    </rPh>
    <rPh sb="74" eb="76">
      <t>バンゴウ</t>
    </rPh>
    <rPh sb="84" eb="86">
      <t>ショシ</t>
    </rPh>
    <rPh sb="87" eb="88">
      <t>タイ</t>
    </rPh>
    <rPh sb="95" eb="97">
      <t>ジドウ</t>
    </rPh>
    <rPh sb="98" eb="100">
      <t>フヨ</t>
    </rPh>
    <rPh sb="106" eb="108">
      <t>バンゴウ</t>
    </rPh>
    <phoneticPr fontId="12"/>
  </si>
  <si>
    <t xml:space="preserve">注記検索は、誌名注記・非表示注記・表示注記・各号注記を検索対象に含められること。
非表示注記は、検索対象から除外することができること。
</t>
    <rPh sb="0" eb="2">
      <t>チュウキ</t>
    </rPh>
    <rPh sb="2" eb="4">
      <t>ケンサク</t>
    </rPh>
    <rPh sb="6" eb="8">
      <t>シメイ</t>
    </rPh>
    <rPh sb="8" eb="10">
      <t>チュウキ</t>
    </rPh>
    <rPh sb="11" eb="14">
      <t>ヒヒョウジ</t>
    </rPh>
    <rPh sb="14" eb="16">
      <t>チュウキ</t>
    </rPh>
    <rPh sb="17" eb="19">
      <t>ヒョウジ</t>
    </rPh>
    <rPh sb="19" eb="21">
      <t>チュウキ</t>
    </rPh>
    <rPh sb="22" eb="24">
      <t>カクゴウ</t>
    </rPh>
    <rPh sb="24" eb="26">
      <t>チュウキ</t>
    </rPh>
    <rPh sb="27" eb="29">
      <t>ケンサク</t>
    </rPh>
    <rPh sb="29" eb="31">
      <t>タイショウ</t>
    </rPh>
    <rPh sb="32" eb="33">
      <t>フク</t>
    </rPh>
    <rPh sb="41" eb="44">
      <t>ヒヒョウジ</t>
    </rPh>
    <rPh sb="44" eb="46">
      <t>チュウキ</t>
    </rPh>
    <rPh sb="48" eb="50">
      <t>ケンサク</t>
    </rPh>
    <rPh sb="50" eb="52">
      <t>タイショウ</t>
    </rPh>
    <rPh sb="54" eb="56">
      <t>ジョガイ</t>
    </rPh>
    <phoneticPr fontId="12"/>
  </si>
  <si>
    <t xml:space="preserve">ISBN検索は、10桁および13桁の区別なく検索できること。
また、［／］［－］などの記号を含めても含めなくても同じ結果を得ることができること。
</t>
    <rPh sb="4" eb="6">
      <t>ケンサク</t>
    </rPh>
    <rPh sb="22" eb="24">
      <t>ケンサク</t>
    </rPh>
    <rPh sb="46" eb="47">
      <t>フク</t>
    </rPh>
    <rPh sb="50" eb="51">
      <t>フク</t>
    </rPh>
    <rPh sb="56" eb="57">
      <t>オナ</t>
    </rPh>
    <rPh sb="58" eb="60">
      <t>ケッカ</t>
    </rPh>
    <rPh sb="61" eb="62">
      <t>エ</t>
    </rPh>
    <phoneticPr fontId="3"/>
  </si>
  <si>
    <t xml:space="preserve">ISSN検索は、［／］［－］などの記号を含めても含めなくても同じ結果を得ることができること。
</t>
    <rPh sb="4" eb="6">
      <t>ケンサク</t>
    </rPh>
    <rPh sb="20" eb="21">
      <t>フク</t>
    </rPh>
    <rPh sb="24" eb="25">
      <t>フク</t>
    </rPh>
    <rPh sb="30" eb="31">
      <t>オナ</t>
    </rPh>
    <rPh sb="32" eb="34">
      <t>ケッカ</t>
    </rPh>
    <rPh sb="35" eb="36">
      <t>エ</t>
    </rPh>
    <phoneticPr fontId="3"/>
  </si>
  <si>
    <t xml:space="preserve">発売番号検索は、［／］［－］などの記号を含めても含めなくても同じ結果を得ることができること。
</t>
    <rPh sb="0" eb="2">
      <t>ハツバイ</t>
    </rPh>
    <rPh sb="2" eb="4">
      <t>バンゴウ</t>
    </rPh>
    <rPh sb="4" eb="6">
      <t>ケンサク</t>
    </rPh>
    <rPh sb="20" eb="21">
      <t>フク</t>
    </rPh>
    <rPh sb="24" eb="25">
      <t>フク</t>
    </rPh>
    <rPh sb="30" eb="31">
      <t>オナ</t>
    </rPh>
    <rPh sb="32" eb="34">
      <t>ケッカ</t>
    </rPh>
    <rPh sb="35" eb="36">
      <t>エ</t>
    </rPh>
    <phoneticPr fontId="3"/>
  </si>
  <si>
    <t xml:space="preserve">前回の検索キーが保存できること。
</t>
    <rPh sb="0" eb="2">
      <t>ゼンカイ</t>
    </rPh>
    <rPh sb="3" eb="5">
      <t>ケンサク</t>
    </rPh>
    <rPh sb="8" eb="10">
      <t>ホゾン</t>
    </rPh>
    <phoneticPr fontId="3"/>
  </si>
  <si>
    <t xml:space="preserve">検索結果一覧表示前に、該当件数が表示されること。
</t>
    <rPh sb="0" eb="2">
      <t>ケンサク</t>
    </rPh>
    <rPh sb="2" eb="4">
      <t>ケッカ</t>
    </rPh>
    <rPh sb="4" eb="6">
      <t>イチラン</t>
    </rPh>
    <rPh sb="6" eb="8">
      <t>ヒョウジ</t>
    </rPh>
    <rPh sb="8" eb="9">
      <t>マエ</t>
    </rPh>
    <rPh sb="11" eb="13">
      <t>ガイトウ</t>
    </rPh>
    <rPh sb="13" eb="15">
      <t>ケンスウ</t>
    </rPh>
    <rPh sb="16" eb="18">
      <t>ヒョウジ</t>
    </rPh>
    <phoneticPr fontId="3"/>
  </si>
  <si>
    <t xml:space="preserve">該当件数が一定数を超えた場合は、検索結果一覧表示の可否確認ができること。
該当件数の下限は設定で変更できること。
一定数を超えない場合は、自動的に検索結果一覧画面が表示されること。
</t>
    <rPh sb="0" eb="2">
      <t>ガイトウ</t>
    </rPh>
    <rPh sb="2" eb="4">
      <t>ケンスウ</t>
    </rPh>
    <rPh sb="5" eb="8">
      <t>イッテイスウ</t>
    </rPh>
    <rPh sb="9" eb="10">
      <t>コ</t>
    </rPh>
    <rPh sb="12" eb="14">
      <t>バアイ</t>
    </rPh>
    <rPh sb="16" eb="18">
      <t>ケンサク</t>
    </rPh>
    <rPh sb="18" eb="20">
      <t>ケッカ</t>
    </rPh>
    <rPh sb="20" eb="22">
      <t>イチラン</t>
    </rPh>
    <rPh sb="22" eb="24">
      <t>ヒョウジ</t>
    </rPh>
    <rPh sb="25" eb="27">
      <t>カヒ</t>
    </rPh>
    <rPh sb="27" eb="29">
      <t>カクニン</t>
    </rPh>
    <rPh sb="37" eb="39">
      <t>ガイトウ</t>
    </rPh>
    <rPh sb="39" eb="41">
      <t>ケンスウ</t>
    </rPh>
    <rPh sb="42" eb="44">
      <t>カゲン</t>
    </rPh>
    <rPh sb="45" eb="47">
      <t>セッテイ</t>
    </rPh>
    <rPh sb="48" eb="50">
      <t>ヘンコウ</t>
    </rPh>
    <rPh sb="57" eb="60">
      <t>イッテイスウ</t>
    </rPh>
    <rPh sb="61" eb="62">
      <t>コ</t>
    </rPh>
    <rPh sb="65" eb="67">
      <t>バアイ</t>
    </rPh>
    <rPh sb="69" eb="72">
      <t>ジドウテキ</t>
    </rPh>
    <rPh sb="73" eb="75">
      <t>ケンサク</t>
    </rPh>
    <rPh sb="75" eb="77">
      <t>ケッカ</t>
    </rPh>
    <rPh sb="77" eb="79">
      <t>イチラン</t>
    </rPh>
    <rPh sb="79" eb="81">
      <t>ガメン</t>
    </rPh>
    <rPh sb="82" eb="84">
      <t>ヒョウジ</t>
    </rPh>
    <phoneticPr fontId="3"/>
  </si>
  <si>
    <t xml:space="preserve">平仮名と片仮名のどちらで入力しても同じ結果を得ることができること。
</t>
    <rPh sb="0" eb="3">
      <t>ヒラガナ</t>
    </rPh>
    <rPh sb="4" eb="7">
      <t>カタカナ</t>
    </rPh>
    <rPh sb="12" eb="14">
      <t>ニュウリョク</t>
    </rPh>
    <phoneticPr fontId="3"/>
  </si>
  <si>
    <t xml:space="preserve">各端末で、貸出場所（貸出館、貸出カウンター）を任意に変更できること。
また、貸出処理時は、変更後貸出場所（貸出館）の利用規則が適用されること。
</t>
    <rPh sb="38" eb="40">
      <t>カシダシ</t>
    </rPh>
    <rPh sb="40" eb="42">
      <t>ショリ</t>
    </rPh>
    <rPh sb="42" eb="43">
      <t>ジ</t>
    </rPh>
    <rPh sb="45" eb="47">
      <t>ヘンコウ</t>
    </rPh>
    <rPh sb="47" eb="48">
      <t>ゴ</t>
    </rPh>
    <rPh sb="48" eb="50">
      <t>カシダシ</t>
    </rPh>
    <rPh sb="50" eb="52">
      <t>バショ</t>
    </rPh>
    <rPh sb="53" eb="55">
      <t>カシダシ</t>
    </rPh>
    <rPh sb="55" eb="56">
      <t>カン</t>
    </rPh>
    <rPh sb="58" eb="60">
      <t>リヨウ</t>
    </rPh>
    <rPh sb="60" eb="62">
      <t>キソク</t>
    </rPh>
    <rPh sb="63" eb="65">
      <t>テキヨウ</t>
    </rPh>
    <phoneticPr fontId="3"/>
  </si>
  <si>
    <t xml:space="preserve">「利用者 メッセージ情報」画面では、登録された利用者メッセージを一覧で表示できること。
</t>
    <rPh sb="1" eb="4">
      <t>リヨウシャ</t>
    </rPh>
    <rPh sb="10" eb="12">
      <t>ジョウホウ</t>
    </rPh>
    <rPh sb="13" eb="15">
      <t>ガメン</t>
    </rPh>
    <rPh sb="18" eb="20">
      <t>トウロク</t>
    </rPh>
    <rPh sb="23" eb="26">
      <t>リヨウシャ</t>
    </rPh>
    <rPh sb="32" eb="34">
      <t>イチラン</t>
    </rPh>
    <rPh sb="35" eb="37">
      <t>ヒョウジ</t>
    </rPh>
    <phoneticPr fontId="3"/>
  </si>
  <si>
    <t xml:space="preserve">蔵書メッセージは、メッセージごとに、表示後はメッセージを自動削除するかどうかを選択できること。
自動削除しない（選択削除）を選択したメッセージは、資料ID入力によりメッセージが表示された後も、メッセージは自動削除されないこと。
</t>
    <rPh sb="0" eb="2">
      <t>ゾウショ</t>
    </rPh>
    <rPh sb="57" eb="59">
      <t>センタク</t>
    </rPh>
    <rPh sb="59" eb="61">
      <t>サクジョ</t>
    </rPh>
    <rPh sb="74" eb="76">
      <t>シリョウ</t>
    </rPh>
    <rPh sb="103" eb="105">
      <t>ジドウ</t>
    </rPh>
    <rPh sb="105" eb="107">
      <t>サクジョ</t>
    </rPh>
    <phoneticPr fontId="13"/>
  </si>
  <si>
    <r>
      <t xml:space="preserve">「蔵書 メッセージ情報」画面では、登録された蔵書メッセージを一覧で表示できること。
</t>
    </r>
    <r>
      <rPr>
        <sz val="11"/>
        <color indexed="8"/>
        <rFont val="ＭＳ ゴシック"/>
        <family val="3"/>
        <charset val="128"/>
      </rPr>
      <t xml:space="preserve">
</t>
    </r>
    <rPh sb="1" eb="3">
      <t>ゾウショ</t>
    </rPh>
    <rPh sb="22" eb="24">
      <t>ゾウショ</t>
    </rPh>
    <phoneticPr fontId="3"/>
  </si>
  <si>
    <t xml:space="preserve">利用規則では貸出不可となるケース（利用規則を超える点数の貸出など）についても、操作により、特別貸出として貸出処理できること。
</t>
    <rPh sb="0" eb="2">
      <t>リヨウ</t>
    </rPh>
    <rPh sb="2" eb="4">
      <t>キソク</t>
    </rPh>
    <rPh sb="6" eb="8">
      <t>カシダシ</t>
    </rPh>
    <phoneticPr fontId="3"/>
  </si>
  <si>
    <t xml:space="preserve">英数入力による検索は、全角、半角、大文字、小文字を意識することなくできること。
</t>
    <rPh sb="0" eb="2">
      <t>エイスウ</t>
    </rPh>
    <rPh sb="2" eb="4">
      <t>ニュウリョク</t>
    </rPh>
    <rPh sb="7" eb="9">
      <t>ケンサク</t>
    </rPh>
    <rPh sb="11" eb="13">
      <t>ゼンカク</t>
    </rPh>
    <rPh sb="14" eb="16">
      <t>ハンカク</t>
    </rPh>
    <rPh sb="17" eb="20">
      <t>オオモジ</t>
    </rPh>
    <rPh sb="21" eb="24">
      <t>コモジ</t>
    </rPh>
    <rPh sb="25" eb="27">
      <t>イシキ</t>
    </rPh>
    <phoneticPr fontId="3"/>
  </si>
  <si>
    <t xml:space="preserve">拗音・促音の読替えができ、小文字、大文字のどちらでも同じ結果を得ることができること。
</t>
    <rPh sb="6" eb="8">
      <t>ヨミカ</t>
    </rPh>
    <rPh sb="13" eb="16">
      <t>コモジ</t>
    </rPh>
    <rPh sb="17" eb="20">
      <t>オオモジ</t>
    </rPh>
    <phoneticPr fontId="3"/>
  </si>
  <si>
    <t xml:space="preserve">画面を開いている間は、検索条件の履歴を使用して再検索ができること。最低９つ前までの検索履歴を残すことができること。
</t>
    <rPh sb="0" eb="2">
      <t>ガメン</t>
    </rPh>
    <rPh sb="3" eb="4">
      <t>ヒラ</t>
    </rPh>
    <rPh sb="8" eb="9">
      <t>アイダ</t>
    </rPh>
    <rPh sb="11" eb="13">
      <t>ケンサク</t>
    </rPh>
    <rPh sb="13" eb="15">
      <t>ジョウケン</t>
    </rPh>
    <rPh sb="16" eb="18">
      <t>リレキ</t>
    </rPh>
    <rPh sb="19" eb="21">
      <t>シヨウ</t>
    </rPh>
    <rPh sb="23" eb="26">
      <t>サイケンサク</t>
    </rPh>
    <rPh sb="33" eb="35">
      <t>サイテイ</t>
    </rPh>
    <rPh sb="37" eb="38">
      <t>マエ</t>
    </rPh>
    <rPh sb="41" eb="43">
      <t>ケンサク</t>
    </rPh>
    <rPh sb="43" eb="45">
      <t>リレキ</t>
    </rPh>
    <rPh sb="46" eb="47">
      <t>ノコ</t>
    </rPh>
    <phoneticPr fontId="3"/>
  </si>
  <si>
    <t xml:space="preserve">検索結果一覧表示に時間がかかる場合、中断できること。
</t>
    <rPh sb="0" eb="2">
      <t>ケンサク</t>
    </rPh>
    <rPh sb="2" eb="4">
      <t>ケッカ</t>
    </rPh>
    <rPh sb="4" eb="6">
      <t>イチラン</t>
    </rPh>
    <rPh sb="6" eb="8">
      <t>ヒョウジ</t>
    </rPh>
    <rPh sb="9" eb="11">
      <t>ジカン</t>
    </rPh>
    <rPh sb="15" eb="17">
      <t>バアイ</t>
    </rPh>
    <rPh sb="18" eb="20">
      <t>チュウダン</t>
    </rPh>
    <phoneticPr fontId="3"/>
  </si>
  <si>
    <t xml:space="preserve">検索結果一覧の表示順序は、書名、シリーズ、著者名、出版者、出版年(新しい順、古い順)、NDC、請求記号、資料形態の項目で並べ替えができること。
</t>
    <rPh sb="7" eb="9">
      <t>ヒョウジ</t>
    </rPh>
    <rPh sb="9" eb="11">
      <t>ジュンジョ</t>
    </rPh>
    <rPh sb="13" eb="15">
      <t>ショメイ</t>
    </rPh>
    <rPh sb="21" eb="24">
      <t>チョシャメイ</t>
    </rPh>
    <rPh sb="25" eb="28">
      <t>シュッパンシャ</t>
    </rPh>
    <rPh sb="29" eb="31">
      <t>シュッパン</t>
    </rPh>
    <rPh sb="31" eb="32">
      <t>ネン</t>
    </rPh>
    <rPh sb="33" eb="34">
      <t>アタラ</t>
    </rPh>
    <rPh sb="36" eb="37">
      <t>ショウジュン</t>
    </rPh>
    <rPh sb="38" eb="39">
      <t>フル</t>
    </rPh>
    <rPh sb="47" eb="49">
      <t>セイキュウ</t>
    </rPh>
    <rPh sb="49" eb="51">
      <t>キゴウ</t>
    </rPh>
    <rPh sb="52" eb="54">
      <t>シリョウ</t>
    </rPh>
    <rPh sb="54" eb="56">
      <t>ケイタイ</t>
    </rPh>
    <rPh sb="60" eb="63">
      <t>ナラベカ</t>
    </rPh>
    <phoneticPr fontId="3"/>
  </si>
  <si>
    <t xml:space="preserve">検索結果一覧の出力ができ、検索結果全件、または指定範囲のみの出力が選択できること。
</t>
    <rPh sb="0" eb="2">
      <t>ケンサク</t>
    </rPh>
    <rPh sb="2" eb="4">
      <t>ケッカ</t>
    </rPh>
    <rPh sb="4" eb="6">
      <t>イチラン</t>
    </rPh>
    <rPh sb="7" eb="9">
      <t>シュツリョク</t>
    </rPh>
    <rPh sb="30" eb="32">
      <t>シュツリョク</t>
    </rPh>
    <rPh sb="33" eb="35">
      <t>センタク</t>
    </rPh>
    <phoneticPr fontId="3"/>
  </si>
  <si>
    <t xml:space="preserve">検索結果一覧から１書誌を選択して、該当する書名。著者名、シリーズ名、一般件名、個人件名から再検索ができること。
</t>
    <rPh sb="0" eb="2">
      <t>ケンサク</t>
    </rPh>
    <rPh sb="2" eb="4">
      <t>ケッカ</t>
    </rPh>
    <rPh sb="4" eb="6">
      <t>イチラン</t>
    </rPh>
    <rPh sb="9" eb="11">
      <t>ショシ</t>
    </rPh>
    <rPh sb="12" eb="14">
      <t>センタク</t>
    </rPh>
    <rPh sb="17" eb="19">
      <t>ガイトウ</t>
    </rPh>
    <rPh sb="21" eb="23">
      <t>ショメイ</t>
    </rPh>
    <rPh sb="24" eb="27">
      <t>チョシャメイ</t>
    </rPh>
    <rPh sb="32" eb="33">
      <t>メイ</t>
    </rPh>
    <rPh sb="34" eb="36">
      <t>イッパン</t>
    </rPh>
    <rPh sb="36" eb="38">
      <t>ケンメイ</t>
    </rPh>
    <rPh sb="39" eb="41">
      <t>コジン</t>
    </rPh>
    <rPh sb="41" eb="43">
      <t>ケンメイ</t>
    </rPh>
    <rPh sb="45" eb="48">
      <t>サイケンサク</t>
    </rPh>
    <phoneticPr fontId="3"/>
  </si>
  <si>
    <t xml:space="preserve">異体字はどちらで検索しても同じ結果を得ることができること。
</t>
    <rPh sb="0" eb="3">
      <t>イタイジ</t>
    </rPh>
    <phoneticPr fontId="12"/>
  </si>
  <si>
    <t xml:space="preserve">検索結果一覧表示は、表示項目の並びを任意に変更できること。
</t>
    <rPh sb="10" eb="12">
      <t>ヒョウジ</t>
    </rPh>
    <rPh sb="12" eb="14">
      <t>コウモク</t>
    </rPh>
    <rPh sb="15" eb="16">
      <t>ナラ</t>
    </rPh>
    <rPh sb="18" eb="20">
      <t>ニンイ</t>
    </rPh>
    <rPh sb="21" eb="23">
      <t>ヘンコウ</t>
    </rPh>
    <phoneticPr fontId="3"/>
  </si>
  <si>
    <t xml:space="preserve">雑誌検索結果の「誌名一覧」は、受入館を表示できること。
</t>
    <rPh sb="0" eb="2">
      <t>ザッシ</t>
    </rPh>
    <rPh sb="2" eb="4">
      <t>ケンサク</t>
    </rPh>
    <rPh sb="4" eb="6">
      <t>ケッカ</t>
    </rPh>
    <rPh sb="8" eb="10">
      <t>シメイ</t>
    </rPh>
    <rPh sb="10" eb="12">
      <t>イチラン</t>
    </rPh>
    <rPh sb="15" eb="17">
      <t>ウケイレ</t>
    </rPh>
    <rPh sb="17" eb="18">
      <t>カン</t>
    </rPh>
    <rPh sb="19" eb="21">
      <t>ヒョウジ</t>
    </rPh>
    <phoneticPr fontId="3"/>
  </si>
  <si>
    <t xml:space="preserve">雑誌検索結果の「巻号一覧」は、発行日での昇順、降順の並べ替えができること。
</t>
    <rPh sb="0" eb="2">
      <t>ザッシ</t>
    </rPh>
    <rPh sb="2" eb="4">
      <t>ケンサク</t>
    </rPh>
    <rPh sb="4" eb="6">
      <t>ケッカ</t>
    </rPh>
    <rPh sb="8" eb="9">
      <t>カン</t>
    </rPh>
    <rPh sb="9" eb="10">
      <t>ゴウ</t>
    </rPh>
    <rPh sb="10" eb="12">
      <t>イチラン</t>
    </rPh>
    <rPh sb="15" eb="18">
      <t>ハッコウビ</t>
    </rPh>
    <rPh sb="20" eb="22">
      <t>ショウジュン</t>
    </rPh>
    <rPh sb="23" eb="25">
      <t>コウジュン</t>
    </rPh>
    <rPh sb="26" eb="29">
      <t>ナラベカ</t>
    </rPh>
    <phoneticPr fontId="3"/>
  </si>
  <si>
    <t xml:space="preserve">雑誌の特集名でヒットした場合の結果表示は、雑誌の巻号まで特定できること。
</t>
    <rPh sb="0" eb="2">
      <t>ザッシ</t>
    </rPh>
    <rPh sb="3" eb="6">
      <t>トクシュウメイ</t>
    </rPh>
    <rPh sb="12" eb="14">
      <t>バアイ</t>
    </rPh>
    <rPh sb="15" eb="17">
      <t>ケッカ</t>
    </rPh>
    <rPh sb="17" eb="19">
      <t>ヒョウジ</t>
    </rPh>
    <rPh sb="21" eb="23">
      <t>ザッシ</t>
    </rPh>
    <rPh sb="24" eb="25">
      <t>マ</t>
    </rPh>
    <rPh sb="25" eb="26">
      <t>ゴウ</t>
    </rPh>
    <rPh sb="28" eb="30">
      <t>トクテイ</t>
    </rPh>
    <phoneticPr fontId="3"/>
  </si>
  <si>
    <t>回答　A：対応済　B:カスタマイズで対応可　C:代替機能あり　D：対応不可</t>
    <rPh sb="0" eb="2">
      <t>カイトウ</t>
    </rPh>
    <rPh sb="5" eb="7">
      <t>タイオウ</t>
    </rPh>
    <rPh sb="7" eb="8">
      <t>ス</t>
    </rPh>
    <rPh sb="33" eb="35">
      <t>タイオウ</t>
    </rPh>
    <rPh sb="35" eb="37">
      <t>フカ</t>
    </rPh>
    <phoneticPr fontId="2"/>
  </si>
  <si>
    <t>通番</t>
    <rPh sb="0" eb="2">
      <t>ツウバン</t>
    </rPh>
    <phoneticPr fontId="2"/>
  </si>
  <si>
    <t>項目内
№</t>
    <rPh sb="0" eb="2">
      <t>コウモク</t>
    </rPh>
    <rPh sb="2" eb="3">
      <t>ナイ</t>
    </rPh>
    <phoneticPr fontId="2"/>
  </si>
  <si>
    <t>回答</t>
    <rPh sb="0" eb="2">
      <t>カイトウ</t>
    </rPh>
    <phoneticPr fontId="2"/>
  </si>
  <si>
    <t>ｶｽﾀﾏｲｽﾞ
価格
(回答B）</t>
    <rPh sb="8" eb="10">
      <t>カカク</t>
    </rPh>
    <rPh sb="12" eb="14">
      <t>カイトウ</t>
    </rPh>
    <phoneticPr fontId="2"/>
  </si>
  <si>
    <t>代替機能説明
（回答C：費用発生しない）</t>
    <rPh sb="0" eb="2">
      <t>ダイガエ</t>
    </rPh>
    <rPh sb="2" eb="4">
      <t>キノウ</t>
    </rPh>
    <rPh sb="4" eb="6">
      <t>セツメイ</t>
    </rPh>
    <rPh sb="8" eb="10">
      <t>カイトウ</t>
    </rPh>
    <rPh sb="12" eb="14">
      <t>ヒヨウ</t>
    </rPh>
    <rPh sb="14" eb="16">
      <t>ハッセイ</t>
    </rPh>
    <phoneticPr fontId="2"/>
  </si>
  <si>
    <t>備考</t>
    <rPh sb="0" eb="2">
      <t>ビコウ</t>
    </rPh>
    <phoneticPr fontId="2"/>
  </si>
  <si>
    <t xml:space="preserve">管理画面の操作は事前に登録した管理者IDとパスワードで認証できること。
</t>
    <rPh sb="0" eb="2">
      <t>カンリ</t>
    </rPh>
    <rPh sb="2" eb="4">
      <t>ガメン</t>
    </rPh>
    <rPh sb="5" eb="7">
      <t>ソウサ</t>
    </rPh>
    <rPh sb="8" eb="10">
      <t>ジゼン</t>
    </rPh>
    <rPh sb="11" eb="13">
      <t>トウロク</t>
    </rPh>
    <rPh sb="15" eb="18">
      <t>カンリシャ</t>
    </rPh>
    <rPh sb="27" eb="29">
      <t>ニンショウ</t>
    </rPh>
    <phoneticPr fontId="2"/>
  </si>
  <si>
    <t xml:space="preserve">職員の権限に応じて使用できる機能を制限できること。
・一般職員向け機能
・各館代表職員向け機能
・システム管理者向け機能
</t>
    <rPh sb="0" eb="2">
      <t>ショクイン</t>
    </rPh>
    <rPh sb="3" eb="5">
      <t>ケンゲン</t>
    </rPh>
    <rPh sb="6" eb="7">
      <t>オウ</t>
    </rPh>
    <rPh sb="9" eb="11">
      <t>シヨウ</t>
    </rPh>
    <rPh sb="14" eb="16">
      <t>キノウ</t>
    </rPh>
    <rPh sb="17" eb="19">
      <t>セイゲン</t>
    </rPh>
    <rPh sb="27" eb="29">
      <t>イッパン</t>
    </rPh>
    <rPh sb="29" eb="31">
      <t>ショクイン</t>
    </rPh>
    <rPh sb="31" eb="32">
      <t>ム</t>
    </rPh>
    <rPh sb="33" eb="35">
      <t>キノウ</t>
    </rPh>
    <rPh sb="37" eb="39">
      <t>カクカン</t>
    </rPh>
    <rPh sb="39" eb="41">
      <t>ダイヒョウ</t>
    </rPh>
    <rPh sb="41" eb="43">
      <t>ショクイン</t>
    </rPh>
    <rPh sb="43" eb="44">
      <t>ム</t>
    </rPh>
    <rPh sb="45" eb="47">
      <t>キノウ</t>
    </rPh>
    <rPh sb="53" eb="56">
      <t>カンリシャ</t>
    </rPh>
    <rPh sb="56" eb="57">
      <t>ム</t>
    </rPh>
    <rPh sb="58" eb="60">
      <t>キノウ</t>
    </rPh>
    <phoneticPr fontId="2"/>
  </si>
  <si>
    <t xml:space="preserve">職員は利用者の代わりに座席の確保が行えること。
</t>
    <rPh sb="0" eb="2">
      <t>ショクイン</t>
    </rPh>
    <rPh sb="3" eb="6">
      <t>リヨウシャ</t>
    </rPh>
    <rPh sb="7" eb="8">
      <t>カ</t>
    </rPh>
    <rPh sb="11" eb="13">
      <t>ザセキ</t>
    </rPh>
    <rPh sb="14" eb="16">
      <t>カクホ</t>
    </rPh>
    <rPh sb="17" eb="18">
      <t>オコナ</t>
    </rPh>
    <phoneticPr fontId="2"/>
  </si>
  <si>
    <t xml:space="preserve">職員は座席の確保を取り消すことができること。
</t>
    <rPh sb="0" eb="2">
      <t>ショクイン</t>
    </rPh>
    <rPh sb="3" eb="5">
      <t>ザセキ</t>
    </rPh>
    <rPh sb="6" eb="8">
      <t>カクホ</t>
    </rPh>
    <rPh sb="9" eb="10">
      <t>ト</t>
    </rPh>
    <rPh sb="11" eb="12">
      <t>ケ</t>
    </rPh>
    <phoneticPr fontId="2"/>
  </si>
  <si>
    <t xml:space="preserve">職員は現時点での座席利用状況が確認できること。
</t>
    <rPh sb="0" eb="2">
      <t>ショクイン</t>
    </rPh>
    <rPh sb="3" eb="6">
      <t>ゲンジテン</t>
    </rPh>
    <rPh sb="8" eb="10">
      <t>ザセキ</t>
    </rPh>
    <rPh sb="10" eb="12">
      <t>リヨウ</t>
    </rPh>
    <rPh sb="12" eb="14">
      <t>ジョウキョウ</t>
    </rPh>
    <rPh sb="15" eb="17">
      <t>カクニン</t>
    </rPh>
    <phoneticPr fontId="2"/>
  </si>
  <si>
    <t xml:space="preserve">インターネット用パソコンの起動、終了を制御することができること。
</t>
    <rPh sb="7" eb="8">
      <t>ヨウ</t>
    </rPh>
    <rPh sb="13" eb="15">
      <t>キドウ</t>
    </rPh>
    <rPh sb="16" eb="18">
      <t>シュウリョウ</t>
    </rPh>
    <rPh sb="19" eb="21">
      <t>セイギョ</t>
    </rPh>
    <phoneticPr fontId="2"/>
  </si>
  <si>
    <t xml:space="preserve">座席の確保時間のみ有効なワンタイムパスワードを生成し、インターネット用パソコン利用時間を制限できること。
</t>
    <rPh sb="0" eb="2">
      <t>ザセキ</t>
    </rPh>
    <rPh sb="3" eb="5">
      <t>カクホ</t>
    </rPh>
    <rPh sb="5" eb="7">
      <t>ジカン</t>
    </rPh>
    <rPh sb="9" eb="11">
      <t>ユウコウ</t>
    </rPh>
    <rPh sb="23" eb="25">
      <t>セイセイ</t>
    </rPh>
    <rPh sb="34" eb="35">
      <t>ヨウ</t>
    </rPh>
    <rPh sb="39" eb="41">
      <t>リヨウ</t>
    </rPh>
    <rPh sb="41" eb="43">
      <t>ジカン</t>
    </rPh>
    <rPh sb="44" eb="46">
      <t>セイゲン</t>
    </rPh>
    <phoneticPr fontId="2"/>
  </si>
  <si>
    <t xml:space="preserve">座席が確保されていない時間は、端末を使用できないように制御できること。
</t>
    <rPh sb="0" eb="2">
      <t>ザセキ</t>
    </rPh>
    <rPh sb="3" eb="5">
      <t>カクホ</t>
    </rPh>
    <rPh sb="11" eb="12">
      <t>トキ</t>
    </rPh>
    <rPh sb="12" eb="13">
      <t>マ</t>
    </rPh>
    <rPh sb="15" eb="17">
      <t>タンマツ</t>
    </rPh>
    <rPh sb="18" eb="20">
      <t>シヨウ</t>
    </rPh>
    <rPh sb="27" eb="29">
      <t>セイギョ</t>
    </rPh>
    <phoneticPr fontId="2"/>
  </si>
  <si>
    <t xml:space="preserve">利用終了時刻までのカウントダウンを画面に表示できること。
</t>
    <rPh sb="0" eb="2">
      <t>リヨウ</t>
    </rPh>
    <rPh sb="2" eb="4">
      <t>シュウリョウ</t>
    </rPh>
    <rPh sb="4" eb="6">
      <t>ジコク</t>
    </rPh>
    <rPh sb="17" eb="19">
      <t>ガメン</t>
    </rPh>
    <rPh sb="20" eb="22">
      <t>ヒョウジ</t>
    </rPh>
    <phoneticPr fontId="2"/>
  </si>
  <si>
    <t xml:space="preserve">終了時刻が近づいてきた場合には、アラートメッセージが表示されること。
</t>
    <rPh sb="0" eb="2">
      <t>シュウリョウ</t>
    </rPh>
    <rPh sb="2" eb="4">
      <t>ジコク</t>
    </rPh>
    <rPh sb="5" eb="6">
      <t>チカ</t>
    </rPh>
    <rPh sb="11" eb="13">
      <t>バアイ</t>
    </rPh>
    <rPh sb="26" eb="28">
      <t>ヒョウジ</t>
    </rPh>
    <phoneticPr fontId="2"/>
  </si>
  <si>
    <t xml:space="preserve">利用終了時刻にインターネット用パソコンを自動的にシャットダウンできること。
</t>
    <rPh sb="0" eb="2">
      <t>リヨウ</t>
    </rPh>
    <rPh sb="2" eb="4">
      <t>シュウリョウ</t>
    </rPh>
    <rPh sb="4" eb="6">
      <t>ジコク</t>
    </rPh>
    <rPh sb="14" eb="15">
      <t>ヨウ</t>
    </rPh>
    <rPh sb="20" eb="22">
      <t>ジドウ</t>
    </rPh>
    <rPh sb="22" eb="23">
      <t>テキ</t>
    </rPh>
    <phoneticPr fontId="2"/>
  </si>
  <si>
    <t xml:space="preserve">座席種別ごとに利用時間枠を設定できること。
</t>
    <rPh sb="0" eb="2">
      <t>ザセキ</t>
    </rPh>
    <rPh sb="2" eb="4">
      <t>シュベツ</t>
    </rPh>
    <rPh sb="7" eb="9">
      <t>リヨウ</t>
    </rPh>
    <rPh sb="9" eb="12">
      <t>ジカンワク</t>
    </rPh>
    <rPh sb="13" eb="15">
      <t>セッテイ</t>
    </rPh>
    <phoneticPr fontId="2"/>
  </si>
  <si>
    <t xml:space="preserve">設置されている座席に合わせて座席名が設定できること。
</t>
    <rPh sb="7" eb="9">
      <t>ザセキ</t>
    </rPh>
    <rPh sb="14" eb="16">
      <t>ザセキ</t>
    </rPh>
    <rPh sb="16" eb="17">
      <t>メイ</t>
    </rPh>
    <rPh sb="18" eb="20">
      <t>セッテイ</t>
    </rPh>
    <phoneticPr fontId="2"/>
  </si>
  <si>
    <t xml:space="preserve">座席ごとの利用可否を設定できること。
</t>
    <rPh sb="0" eb="2">
      <t>ザセキ</t>
    </rPh>
    <rPh sb="5" eb="7">
      <t>リヨウ</t>
    </rPh>
    <rPh sb="7" eb="9">
      <t>カヒ</t>
    </rPh>
    <rPh sb="10" eb="12">
      <t>セッテイ</t>
    </rPh>
    <phoneticPr fontId="2"/>
  </si>
  <si>
    <t xml:space="preserve">「座席」として閲覧席、学習室、インターネット用パソコンを割り当てられること。
</t>
    <rPh sb="1" eb="3">
      <t>ザセキ</t>
    </rPh>
    <rPh sb="7" eb="9">
      <t>エツラン</t>
    </rPh>
    <rPh sb="9" eb="10">
      <t>セキ</t>
    </rPh>
    <rPh sb="11" eb="13">
      <t>ガクシュウ</t>
    </rPh>
    <rPh sb="13" eb="14">
      <t>シツ</t>
    </rPh>
    <rPh sb="22" eb="23">
      <t>ヨウ</t>
    </rPh>
    <rPh sb="28" eb="29">
      <t>ワ</t>
    </rPh>
    <rPh sb="30" eb="31">
      <t>ア</t>
    </rPh>
    <phoneticPr fontId="2"/>
  </si>
  <si>
    <t xml:space="preserve">稼働カレンダーを設定することにより、休館日などの利用可否を設定できること。
</t>
    <rPh sb="0" eb="2">
      <t>カドウ</t>
    </rPh>
    <rPh sb="8" eb="10">
      <t>セッテイ</t>
    </rPh>
    <rPh sb="18" eb="21">
      <t>キュウカンビ</t>
    </rPh>
    <rPh sb="24" eb="26">
      <t>リヨウ</t>
    </rPh>
    <rPh sb="26" eb="28">
      <t>カヒ</t>
    </rPh>
    <rPh sb="29" eb="31">
      <t>セッテイ</t>
    </rPh>
    <phoneticPr fontId="2"/>
  </si>
  <si>
    <t xml:space="preserve">稼働カレンダーは次の指定方法が可能であること。
・日付指定 （例：X月X日の休館日を非稼働とする）
・曜日指定　(例：毎週X曜日の稼働時間をX時～X時とする)
</t>
    <rPh sb="0" eb="2">
      <t>カドウ</t>
    </rPh>
    <rPh sb="8" eb="9">
      <t>ツギ</t>
    </rPh>
    <rPh sb="10" eb="12">
      <t>シテイ</t>
    </rPh>
    <rPh sb="12" eb="14">
      <t>ホウホウ</t>
    </rPh>
    <rPh sb="15" eb="17">
      <t>カノウ</t>
    </rPh>
    <rPh sb="25" eb="27">
      <t>ヒヅケ</t>
    </rPh>
    <rPh sb="27" eb="29">
      <t>シテイ</t>
    </rPh>
    <rPh sb="31" eb="32">
      <t>レイ</t>
    </rPh>
    <rPh sb="34" eb="35">
      <t>ガツ</t>
    </rPh>
    <rPh sb="36" eb="37">
      <t>ニチ</t>
    </rPh>
    <rPh sb="38" eb="41">
      <t>キュウカンビ</t>
    </rPh>
    <rPh sb="42" eb="43">
      <t>ヒ</t>
    </rPh>
    <rPh sb="43" eb="45">
      <t>カドウ</t>
    </rPh>
    <rPh sb="51" eb="53">
      <t>ヨウビ</t>
    </rPh>
    <rPh sb="53" eb="55">
      <t>シテイ</t>
    </rPh>
    <rPh sb="57" eb="58">
      <t>レイ</t>
    </rPh>
    <rPh sb="59" eb="61">
      <t>マイシュウ</t>
    </rPh>
    <rPh sb="62" eb="64">
      <t>ヨウビ</t>
    </rPh>
    <rPh sb="65" eb="67">
      <t>カドウ</t>
    </rPh>
    <rPh sb="67" eb="69">
      <t>ジカン</t>
    </rPh>
    <rPh sb="71" eb="72">
      <t>ジ</t>
    </rPh>
    <rPh sb="74" eb="75">
      <t>ジ</t>
    </rPh>
    <phoneticPr fontId="2"/>
  </si>
  <si>
    <t xml:space="preserve">稼働カレンダーによる稼働時間は、時分単位で開始時刻と終了時刻を設定することができること。終日非稼働を指定することができること。
</t>
    <rPh sb="0" eb="2">
      <t>カドウ</t>
    </rPh>
    <rPh sb="10" eb="12">
      <t>カドウ</t>
    </rPh>
    <rPh sb="12" eb="14">
      <t>ジカン</t>
    </rPh>
    <rPh sb="16" eb="17">
      <t>ジ</t>
    </rPh>
    <rPh sb="17" eb="18">
      <t>フン</t>
    </rPh>
    <rPh sb="18" eb="20">
      <t>タンイ</t>
    </rPh>
    <rPh sb="21" eb="23">
      <t>カイシ</t>
    </rPh>
    <rPh sb="23" eb="25">
      <t>ジコク</t>
    </rPh>
    <rPh sb="26" eb="28">
      <t>シュウリョウ</t>
    </rPh>
    <rPh sb="28" eb="30">
      <t>ジコク</t>
    </rPh>
    <rPh sb="31" eb="33">
      <t>セッテイ</t>
    </rPh>
    <rPh sb="44" eb="46">
      <t>シュウジツ</t>
    </rPh>
    <rPh sb="46" eb="47">
      <t>ヒ</t>
    </rPh>
    <rPh sb="47" eb="49">
      <t>カドウ</t>
    </rPh>
    <rPh sb="50" eb="52">
      <t>シテイ</t>
    </rPh>
    <phoneticPr fontId="2"/>
  </si>
  <si>
    <t xml:space="preserve">座席の利用可否、稼働カレンダーの管理は館ごとに独立して設定が可能であること。
</t>
    <rPh sb="0" eb="2">
      <t>ザセキ</t>
    </rPh>
    <rPh sb="3" eb="5">
      <t>リヨウ</t>
    </rPh>
    <rPh sb="5" eb="7">
      <t>カヒ</t>
    </rPh>
    <rPh sb="8" eb="10">
      <t>カドウ</t>
    </rPh>
    <rPh sb="16" eb="18">
      <t>カンリ</t>
    </rPh>
    <rPh sb="19" eb="20">
      <t>カン</t>
    </rPh>
    <rPh sb="23" eb="25">
      <t>ドクリツ</t>
    </rPh>
    <rPh sb="27" eb="29">
      <t>セッテイ</t>
    </rPh>
    <rPh sb="30" eb="32">
      <t>カノウ</t>
    </rPh>
    <phoneticPr fontId="2"/>
  </si>
  <si>
    <t xml:space="preserve">利用者の種別ごとに利用可否を設定できること。
</t>
    <rPh sb="0" eb="3">
      <t>リヨウシャ</t>
    </rPh>
    <rPh sb="4" eb="6">
      <t>シュベツ</t>
    </rPh>
    <rPh sb="9" eb="11">
      <t>リヨウ</t>
    </rPh>
    <rPh sb="11" eb="13">
      <t>カヒ</t>
    </rPh>
    <rPh sb="14" eb="16">
      <t>セッテイ</t>
    </rPh>
    <phoneticPr fontId="2"/>
  </si>
  <si>
    <t xml:space="preserve">特定の利用者の利用可否を設定できること。
</t>
    <rPh sb="0" eb="2">
      <t>トクテイ</t>
    </rPh>
    <rPh sb="3" eb="6">
      <t>リヨウシャ</t>
    </rPh>
    <rPh sb="7" eb="9">
      <t>リヨウ</t>
    </rPh>
    <rPh sb="9" eb="11">
      <t>カヒ</t>
    </rPh>
    <rPh sb="12" eb="14">
      <t>セッテイ</t>
    </rPh>
    <phoneticPr fontId="2"/>
  </si>
  <si>
    <t xml:space="preserve">一日の利用回数の上限を設定できること。
</t>
    <rPh sb="0" eb="2">
      <t>イチニチ</t>
    </rPh>
    <rPh sb="3" eb="5">
      <t>リヨウ</t>
    </rPh>
    <rPh sb="5" eb="7">
      <t>カイスウ</t>
    </rPh>
    <rPh sb="8" eb="10">
      <t>ジョウゲン</t>
    </rPh>
    <rPh sb="11" eb="13">
      <t>セッテイ</t>
    </rPh>
    <phoneticPr fontId="2"/>
  </si>
  <si>
    <t xml:space="preserve">座席種別ごとの利用回数について集計できること。
</t>
    <rPh sb="0" eb="2">
      <t>ザセキ</t>
    </rPh>
    <rPh sb="2" eb="4">
      <t>シュベツ</t>
    </rPh>
    <rPh sb="7" eb="9">
      <t>リヨウ</t>
    </rPh>
    <rPh sb="9" eb="11">
      <t>カイスウ</t>
    </rPh>
    <rPh sb="15" eb="17">
      <t>シュウケイ</t>
    </rPh>
    <phoneticPr fontId="2"/>
  </si>
  <si>
    <t xml:space="preserve">時間枠ごとの利用回数について集計できること。
</t>
    <rPh sb="0" eb="3">
      <t>ジカンワク</t>
    </rPh>
    <rPh sb="6" eb="8">
      <t>リヨウ</t>
    </rPh>
    <rPh sb="8" eb="10">
      <t>カイスウ</t>
    </rPh>
    <rPh sb="14" eb="16">
      <t>シュウケイ</t>
    </rPh>
    <phoneticPr fontId="2"/>
  </si>
  <si>
    <t xml:space="preserve">年次、月次、日次の単位で集計できること。
</t>
    <rPh sb="0" eb="1">
      <t>ネン</t>
    </rPh>
    <rPh sb="1" eb="2">
      <t>ジ</t>
    </rPh>
    <rPh sb="3" eb="5">
      <t>ゲツジ</t>
    </rPh>
    <rPh sb="6" eb="7">
      <t>ニチ</t>
    </rPh>
    <rPh sb="7" eb="8">
      <t>ジ</t>
    </rPh>
    <rPh sb="9" eb="11">
      <t>タンイ</t>
    </rPh>
    <rPh sb="12" eb="14">
      <t>シュウケイ</t>
    </rPh>
    <phoneticPr fontId="2"/>
  </si>
  <si>
    <t>２．貸出</t>
    <phoneticPr fontId="3"/>
  </si>
  <si>
    <t>３．返却</t>
    <rPh sb="2" eb="4">
      <t>ヘンキャク</t>
    </rPh>
    <phoneticPr fontId="3"/>
  </si>
  <si>
    <t>全般</t>
    <rPh sb="0" eb="2">
      <t>ゼンパン</t>
    </rPh>
    <phoneticPr fontId="2"/>
  </si>
  <si>
    <t xml:space="preserve">雑誌検索結果の「巻号一覧」は、発行日付の新しいものから指定巻号へのスキップができること。
</t>
    <rPh sb="8" eb="9">
      <t>マ</t>
    </rPh>
    <rPh sb="9" eb="10">
      <t>ゴウ</t>
    </rPh>
    <rPh sb="10" eb="12">
      <t>イチラン</t>
    </rPh>
    <rPh sb="15" eb="17">
      <t>ハッコウ</t>
    </rPh>
    <rPh sb="17" eb="19">
      <t>ヒヅケ</t>
    </rPh>
    <rPh sb="20" eb="21">
      <t>アタラ</t>
    </rPh>
    <rPh sb="27" eb="29">
      <t>シテイ</t>
    </rPh>
    <rPh sb="29" eb="30">
      <t>マ</t>
    </rPh>
    <rPh sb="30" eb="31">
      <t>ゴウ</t>
    </rPh>
    <phoneticPr fontId="3"/>
  </si>
  <si>
    <t xml:space="preserve">検索結果で１書誌のみがヒットした場合は、一覧画面を表示せずに書誌・蔵書詳細画面が表示できること。
</t>
    <rPh sb="0" eb="2">
      <t>ケンサク</t>
    </rPh>
    <rPh sb="2" eb="4">
      <t>ケッカ</t>
    </rPh>
    <rPh sb="6" eb="8">
      <t>ショシ</t>
    </rPh>
    <rPh sb="16" eb="18">
      <t>バアイ</t>
    </rPh>
    <rPh sb="20" eb="22">
      <t>イチラン</t>
    </rPh>
    <rPh sb="22" eb="24">
      <t>ガメン</t>
    </rPh>
    <rPh sb="25" eb="27">
      <t>ヒョウジ</t>
    </rPh>
    <rPh sb="30" eb="32">
      <t>ショシ</t>
    </rPh>
    <rPh sb="33" eb="35">
      <t>ゾウショ</t>
    </rPh>
    <rPh sb="35" eb="37">
      <t>ショウサイ</t>
    </rPh>
    <rPh sb="37" eb="39">
      <t>ガメン</t>
    </rPh>
    <rPh sb="40" eb="42">
      <t>ヒョウジ</t>
    </rPh>
    <phoneticPr fontId="3"/>
  </si>
  <si>
    <t xml:space="preserve">予約・蔵書・貸出・発注などのデータを内容はそのままにして別書誌に付替える、書誌付替えができること。書誌情報は変更されないこと。
</t>
    <rPh sb="0" eb="2">
      <t>ヨヤク</t>
    </rPh>
    <rPh sb="3" eb="5">
      <t>ゾウショ</t>
    </rPh>
    <rPh sb="6" eb="8">
      <t>カシダシ</t>
    </rPh>
    <rPh sb="9" eb="11">
      <t>ハッチュウ</t>
    </rPh>
    <rPh sb="18" eb="20">
      <t>ナイヨウ</t>
    </rPh>
    <rPh sb="28" eb="29">
      <t>ベツ</t>
    </rPh>
    <rPh sb="29" eb="31">
      <t>ショシ</t>
    </rPh>
    <rPh sb="32" eb="34">
      <t>ツケカ</t>
    </rPh>
    <rPh sb="49" eb="51">
      <t>ショシ</t>
    </rPh>
    <rPh sb="51" eb="53">
      <t>ジョウホウ</t>
    </rPh>
    <rPh sb="54" eb="56">
      <t>ヘンコウ</t>
    </rPh>
    <phoneticPr fontId="3"/>
  </si>
  <si>
    <t xml:space="preserve">書誌情報は、登録されたマーク項目を内容細目も含め項目別に全て表示できること。データの登録されていない項目は項目名も表示しないようにできること。
</t>
    <rPh sb="0" eb="2">
      <t>ショシ</t>
    </rPh>
    <rPh sb="2" eb="4">
      <t>ジョウホウ</t>
    </rPh>
    <rPh sb="17" eb="19">
      <t>ナイヨウ</t>
    </rPh>
    <rPh sb="19" eb="21">
      <t>サイモク</t>
    </rPh>
    <rPh sb="22" eb="23">
      <t>フク</t>
    </rPh>
    <rPh sb="28" eb="29">
      <t>スベ</t>
    </rPh>
    <rPh sb="42" eb="44">
      <t>トウロク</t>
    </rPh>
    <rPh sb="50" eb="52">
      <t>コウモク</t>
    </rPh>
    <rPh sb="53" eb="55">
      <t>コウモク</t>
    </rPh>
    <rPh sb="55" eb="56">
      <t>メイ</t>
    </rPh>
    <rPh sb="57" eb="59">
      <t>ヒョウジ</t>
    </rPh>
    <phoneticPr fontId="3"/>
  </si>
  <si>
    <t xml:space="preserve">蔵書情報は、１資料につき１行で以下の項目を表示することができること。
・資料ID
・所在館
・利用対象
・禁帯出の適用/不適用
・付属資料有無
・資料の状態
・状態明細（現在の状態に更新された年月日等）
・蔵書メッセージ有無
・書架
・請求記号（別置記号・分類記号・図書記号・巻冊記号）
</t>
    <rPh sb="0" eb="2">
      <t>ゾウショ</t>
    </rPh>
    <rPh sb="2" eb="4">
      <t>ジョウホウ</t>
    </rPh>
    <rPh sb="7" eb="9">
      <t>シリョウ</t>
    </rPh>
    <rPh sb="13" eb="14">
      <t>ギョウ</t>
    </rPh>
    <rPh sb="15" eb="17">
      <t>イカ</t>
    </rPh>
    <rPh sb="18" eb="20">
      <t>コウモク</t>
    </rPh>
    <rPh sb="21" eb="23">
      <t>ヒョウジ</t>
    </rPh>
    <rPh sb="43" eb="44">
      <t>ザイ</t>
    </rPh>
    <rPh sb="47" eb="49">
      <t>リヨウ</t>
    </rPh>
    <rPh sb="49" eb="51">
      <t>タイショウ</t>
    </rPh>
    <rPh sb="57" eb="59">
      <t>テキヨウ</t>
    </rPh>
    <rPh sb="60" eb="61">
      <t>フ</t>
    </rPh>
    <rPh sb="61" eb="63">
      <t>テキヨウ</t>
    </rPh>
    <rPh sb="103" eb="105">
      <t>ゾウショ</t>
    </rPh>
    <rPh sb="110" eb="112">
      <t>ウム</t>
    </rPh>
    <phoneticPr fontId="3"/>
  </si>
  <si>
    <t xml:space="preserve">蔵書情報に表示される資料一覧（複本一覧）は、各端末に設定されている館の資料を先頭に表示することができること。
</t>
    <rPh sb="0" eb="2">
      <t>ゾウショ</t>
    </rPh>
    <rPh sb="2" eb="4">
      <t>ジョウホウ</t>
    </rPh>
    <rPh sb="5" eb="7">
      <t>ヒョウジ</t>
    </rPh>
    <rPh sb="10" eb="12">
      <t>シリョウ</t>
    </rPh>
    <rPh sb="12" eb="14">
      <t>イチラン</t>
    </rPh>
    <rPh sb="33" eb="34">
      <t>カン</t>
    </rPh>
    <rPh sb="35" eb="37">
      <t>シリョウ</t>
    </rPh>
    <rPh sb="41" eb="43">
      <t>ヒョウジ</t>
    </rPh>
    <phoneticPr fontId="3"/>
  </si>
  <si>
    <t xml:space="preserve">蔵書情報には、発注・選書・仮除籍・借用資料情報も表示されること。
</t>
    <rPh sb="0" eb="2">
      <t>ゾウショ</t>
    </rPh>
    <rPh sb="2" eb="4">
      <t>ジョウホウ</t>
    </rPh>
    <rPh sb="10" eb="12">
      <t>センショ</t>
    </rPh>
    <rPh sb="13" eb="14">
      <t>カリ</t>
    </rPh>
    <rPh sb="14" eb="16">
      <t>ジョセキ</t>
    </rPh>
    <rPh sb="17" eb="19">
      <t>シャクヨウ</t>
    </rPh>
    <rPh sb="19" eb="21">
      <t>シリョウ</t>
    </rPh>
    <phoneticPr fontId="3"/>
  </si>
  <si>
    <t xml:space="preserve">書誌・蔵書詳細画面は、以下の情報が表示できること。
・所蔵総数
・在庫数
・貸出中資料数
・予約数
・発注数
・仮受入数
・貸出回数（書誌単位）
</t>
    <rPh sb="0" eb="2">
      <t>ショシ</t>
    </rPh>
    <rPh sb="3" eb="5">
      <t>ゾウショ</t>
    </rPh>
    <rPh sb="5" eb="7">
      <t>ショウサイ</t>
    </rPh>
    <rPh sb="7" eb="9">
      <t>ガメン</t>
    </rPh>
    <rPh sb="11" eb="13">
      <t>イカ</t>
    </rPh>
    <rPh sb="14" eb="16">
      <t>ジョウホウ</t>
    </rPh>
    <rPh sb="17" eb="19">
      <t>ヒョウジ</t>
    </rPh>
    <rPh sb="33" eb="36">
      <t>ザイコスウ</t>
    </rPh>
    <rPh sb="46" eb="48">
      <t>ヨヤク</t>
    </rPh>
    <rPh sb="48" eb="49">
      <t>スウ</t>
    </rPh>
    <rPh sb="51" eb="53">
      <t>ハッチュウ</t>
    </rPh>
    <rPh sb="53" eb="54">
      <t>スウ</t>
    </rPh>
    <rPh sb="56" eb="57">
      <t>カリ</t>
    </rPh>
    <rPh sb="57" eb="59">
      <t>ウケイレ</t>
    </rPh>
    <rPh sb="59" eb="60">
      <t>スウ</t>
    </rPh>
    <rPh sb="62" eb="64">
      <t>カシダシ</t>
    </rPh>
    <rPh sb="64" eb="66">
      <t>カイスウ</t>
    </rPh>
    <phoneticPr fontId="12"/>
  </si>
  <si>
    <t xml:space="preserve">「書誌・蔵書詳細」画面から以下の業務作業へ展開ができること。
・書誌情報（内容細目を含む）追加・変更・削除・付替
・蔵書情報追加・変更
・予約情報追加
・発注、選書情報追加・変更・削除
</t>
    <rPh sb="9" eb="11">
      <t>ガメン</t>
    </rPh>
    <rPh sb="13" eb="15">
      <t>イカ</t>
    </rPh>
    <rPh sb="16" eb="18">
      <t>ギョウム</t>
    </rPh>
    <rPh sb="18" eb="20">
      <t>サギョウ</t>
    </rPh>
    <rPh sb="21" eb="23">
      <t>テンカイ</t>
    </rPh>
    <rPh sb="42" eb="43">
      <t>フク</t>
    </rPh>
    <rPh sb="54" eb="56">
      <t>ツケカ</t>
    </rPh>
    <rPh sb="80" eb="82">
      <t>センショ</t>
    </rPh>
    <phoneticPr fontId="3"/>
  </si>
  <si>
    <t xml:space="preserve">「書誌・蔵書詳細」画面は、書誌情報と蔵書情報を一画面に表示することができること。
</t>
    <rPh sb="9" eb="11">
      <t>ガメン</t>
    </rPh>
    <rPh sb="13" eb="15">
      <t>ショシ</t>
    </rPh>
    <rPh sb="15" eb="17">
      <t>ジョウホウ</t>
    </rPh>
    <rPh sb="18" eb="20">
      <t>ゾウショ</t>
    </rPh>
    <rPh sb="20" eb="22">
      <t>ジョウホウ</t>
    </rPh>
    <rPh sb="23" eb="24">
      <t>イチ</t>
    </rPh>
    <rPh sb="24" eb="26">
      <t>ガメン</t>
    </rPh>
    <rPh sb="27" eb="29">
      <t>ヒョウジ</t>
    </rPh>
    <phoneticPr fontId="3"/>
  </si>
  <si>
    <t xml:space="preserve">検索結果一覧から選択した、１書誌の「書誌・蔵書詳細」画面が表示できること。
</t>
    <rPh sb="0" eb="2">
      <t>ケンサク</t>
    </rPh>
    <rPh sb="2" eb="4">
      <t>ケッカ</t>
    </rPh>
    <rPh sb="4" eb="6">
      <t>イチラン</t>
    </rPh>
    <rPh sb="8" eb="10">
      <t>センタク</t>
    </rPh>
    <rPh sb="14" eb="16">
      <t>ショシ</t>
    </rPh>
    <rPh sb="26" eb="28">
      <t>ガメン</t>
    </rPh>
    <rPh sb="29" eb="31">
      <t>ヒョウジ</t>
    </rPh>
    <phoneticPr fontId="3"/>
  </si>
  <si>
    <t xml:space="preserve">「書誌・蔵書詳細」画面から検索結果一覧に戻った時は、それまで表示していた項番の行が反転表示していること。
</t>
    <rPh sb="30" eb="32">
      <t>ヒョウジ</t>
    </rPh>
    <phoneticPr fontId="3"/>
  </si>
  <si>
    <t xml:space="preserve">「書誌　貸出情報」画面では、貸出延長処理時、延長回数超過資料の場合は、エラーを表示し、延長不可とすることができること。
また、特別貸出を行うことで、延長可能とすることができること。
</t>
    <rPh sb="1" eb="3">
      <t>ショシ</t>
    </rPh>
    <rPh sb="4" eb="6">
      <t>カシダシ</t>
    </rPh>
    <rPh sb="6" eb="8">
      <t>ジョウホウ</t>
    </rPh>
    <rPh sb="9" eb="11">
      <t>ガメン</t>
    </rPh>
    <phoneticPr fontId="12"/>
  </si>
  <si>
    <t xml:space="preserve">「利用者　貸出情報」画面では、貸出延長登録時、返却期限経過資料の場合は、設定により、指定期間内であれば延長可能とするか、一律でエラーとするか、を選択できること。
指定期間内であれば延長可能とする場合、指定期間以上の期間が経過していたときは、エラーを表示し、延長不可とすることができること。
また、特別貸出を行うことで、延長可能とすることができること。
</t>
    <rPh sb="19" eb="21">
      <t>トウロク</t>
    </rPh>
    <phoneticPr fontId="12"/>
  </si>
  <si>
    <t xml:space="preserve">「書誌　貸出情報」画面では、貸出資料の返却期限変更ができること。
変更後の新返却期限日は、任意の日付を登録できること。
返却期限変更処理により、延長回数は更新されないこと。
</t>
    <rPh sb="1" eb="3">
      <t>ショシ</t>
    </rPh>
    <rPh sb="14" eb="16">
      <t>カシダシ</t>
    </rPh>
    <rPh sb="16" eb="18">
      <t>シリョウ</t>
    </rPh>
    <rPh sb="19" eb="21">
      <t>ヘンキャク</t>
    </rPh>
    <rPh sb="21" eb="23">
      <t>キゲン</t>
    </rPh>
    <rPh sb="23" eb="25">
      <t>ヘンコウ</t>
    </rPh>
    <rPh sb="33" eb="35">
      <t>ヘンコウ</t>
    </rPh>
    <rPh sb="35" eb="36">
      <t>ゴ</t>
    </rPh>
    <rPh sb="37" eb="38">
      <t>シン</t>
    </rPh>
    <rPh sb="38" eb="40">
      <t>ヘンキャク</t>
    </rPh>
    <rPh sb="40" eb="42">
      <t>キゲン</t>
    </rPh>
    <rPh sb="42" eb="43">
      <t>ビ</t>
    </rPh>
    <rPh sb="45" eb="47">
      <t>ニンイ</t>
    </rPh>
    <rPh sb="48" eb="50">
      <t>ヒヅケ</t>
    </rPh>
    <rPh sb="51" eb="53">
      <t>トウロク</t>
    </rPh>
    <rPh sb="60" eb="62">
      <t>ヘンキャク</t>
    </rPh>
    <rPh sb="62" eb="64">
      <t>キゲン</t>
    </rPh>
    <rPh sb="64" eb="66">
      <t>ヘンコウ</t>
    </rPh>
    <rPh sb="66" eb="68">
      <t>ショリ</t>
    </rPh>
    <rPh sb="72" eb="74">
      <t>エンチョウ</t>
    </rPh>
    <rPh sb="74" eb="76">
      <t>カイスウ</t>
    </rPh>
    <rPh sb="77" eb="79">
      <t>コウシン</t>
    </rPh>
    <phoneticPr fontId="12"/>
  </si>
  <si>
    <t xml:space="preserve">「書誌　貸出情報」画面では、貸出資料の捜索中登録・取消ができること。
</t>
    <rPh sb="1" eb="3">
      <t>ショシ</t>
    </rPh>
    <rPh sb="14" eb="16">
      <t>カシダシ</t>
    </rPh>
    <rPh sb="16" eb="18">
      <t>シリョウ</t>
    </rPh>
    <rPh sb="19" eb="22">
      <t>ソウサクチュウ</t>
    </rPh>
    <rPh sb="22" eb="24">
      <t>トウロク</t>
    </rPh>
    <rPh sb="25" eb="27">
      <t>トリケシ</t>
    </rPh>
    <phoneticPr fontId="12"/>
  </si>
  <si>
    <t xml:space="preserve">「書誌　貸出情報」画面では、貸出資料の弁償登録・取消ができること。
</t>
    <rPh sb="1" eb="3">
      <t>ショシ</t>
    </rPh>
    <rPh sb="14" eb="16">
      <t>カシダシ</t>
    </rPh>
    <rPh sb="16" eb="18">
      <t>シリョウ</t>
    </rPh>
    <rPh sb="19" eb="21">
      <t>ベンショウ</t>
    </rPh>
    <rPh sb="21" eb="23">
      <t>トウロク</t>
    </rPh>
    <rPh sb="24" eb="26">
      <t>トリケシ</t>
    </rPh>
    <phoneticPr fontId="12"/>
  </si>
  <si>
    <t xml:space="preserve">「書誌　貸出情報」画面では、貸出資料の汚破損登録・取消ができること。
</t>
    <rPh sb="1" eb="3">
      <t>ショシ</t>
    </rPh>
    <rPh sb="14" eb="16">
      <t>カシダシ</t>
    </rPh>
    <rPh sb="16" eb="18">
      <t>シリョウ</t>
    </rPh>
    <rPh sb="19" eb="20">
      <t>オ</t>
    </rPh>
    <rPh sb="20" eb="22">
      <t>ハソン</t>
    </rPh>
    <rPh sb="22" eb="24">
      <t>トウロク</t>
    </rPh>
    <rPh sb="25" eb="27">
      <t>トリケシ</t>
    </rPh>
    <phoneticPr fontId="12"/>
  </si>
  <si>
    <t xml:space="preserve">「書誌　貸出情報」画面では、以下に該当する場合は、その旨を表示できること。
・予約者あり
・特別貸出
・館内貸出
・弁償登録/捜索中登録/汚破損登録
・借用資料
</t>
    <rPh sb="1" eb="3">
      <t>ショシ</t>
    </rPh>
    <rPh sb="14" eb="16">
      <t>イカ</t>
    </rPh>
    <rPh sb="17" eb="19">
      <t>ガイトウ</t>
    </rPh>
    <rPh sb="21" eb="23">
      <t>バアイ</t>
    </rPh>
    <rPh sb="27" eb="28">
      <t>ムネ</t>
    </rPh>
    <rPh sb="29" eb="31">
      <t>ヒョウジ</t>
    </rPh>
    <rPh sb="69" eb="70">
      <t>オ</t>
    </rPh>
    <rPh sb="70" eb="72">
      <t>ハソン</t>
    </rPh>
    <rPh sb="72" eb="74">
      <t>トウロク</t>
    </rPh>
    <rPh sb="76" eb="78">
      <t>シャクヨウ</t>
    </rPh>
    <rPh sb="78" eb="80">
      <t>シリョウ</t>
    </rPh>
    <phoneticPr fontId="12"/>
  </si>
  <si>
    <t xml:space="preserve">「書誌　貸出情報」画面から、「利用者　メッセージ情報」画面に遷移できること。
「利用者　メッセージ情報」画面では、利用者メッセージの登録・変更・削除ができること。
</t>
    <rPh sb="15" eb="17">
      <t>リヨウ</t>
    </rPh>
    <rPh sb="17" eb="18">
      <t>シャ</t>
    </rPh>
    <rPh sb="24" eb="26">
      <t>ジョウホウ</t>
    </rPh>
    <rPh sb="27" eb="29">
      <t>ガメン</t>
    </rPh>
    <rPh sb="30" eb="32">
      <t>センイ</t>
    </rPh>
    <rPh sb="57" eb="60">
      <t>リヨウシャ</t>
    </rPh>
    <rPh sb="66" eb="68">
      <t>トウロク</t>
    </rPh>
    <rPh sb="69" eb="71">
      <t>ヘンコウ</t>
    </rPh>
    <rPh sb="72" eb="74">
      <t>サクジョ</t>
    </rPh>
    <phoneticPr fontId="12"/>
  </si>
  <si>
    <t xml:space="preserve">「書誌　貸出情報」画面から、「利用者詳細」画面に遷移できること。
「利用者詳細」画面では、利用者情報の変更等ができること。
</t>
    <rPh sb="15" eb="17">
      <t>リヨウ</t>
    </rPh>
    <rPh sb="17" eb="18">
      <t>シャ</t>
    </rPh>
    <rPh sb="18" eb="20">
      <t>ショウサイ</t>
    </rPh>
    <rPh sb="21" eb="23">
      <t>ガメン</t>
    </rPh>
    <rPh sb="24" eb="26">
      <t>センイ</t>
    </rPh>
    <rPh sb="45" eb="48">
      <t>リ</t>
    </rPh>
    <rPh sb="48" eb="50">
      <t>ジョウホウ</t>
    </rPh>
    <rPh sb="51" eb="53">
      <t>ヘンコウ</t>
    </rPh>
    <rPh sb="53" eb="54">
      <t>トウ</t>
    </rPh>
    <phoneticPr fontId="12"/>
  </si>
  <si>
    <t xml:space="preserve">「書誌・蔵書詳細」画面から「書誌　貸出情報」画面に遷移できること。
「書誌　貸出情報」画面では、タイトル・著者表示・出版者・貸出数の表示と書誌に対する現在貸出中の資料の一覧が表示できること。
また、一覧には以下の情報を表示できること。
・貸出館
・貸出カウンターコード
・貸出日
・返却期限
・延長回数
・資料ID
・督促日/督促回数
・所在館
・配架場所（書架、請求記号）
・利用者情報（利用者ID・利用者名・電話番号）
</t>
    <rPh sb="14" eb="16">
      <t>ショシ</t>
    </rPh>
    <rPh sb="17" eb="19">
      <t>カシダシ</t>
    </rPh>
    <rPh sb="19" eb="21">
      <t>ジョウホウ</t>
    </rPh>
    <rPh sb="22" eb="24">
      <t>ガメン</t>
    </rPh>
    <rPh sb="25" eb="27">
      <t>センイ</t>
    </rPh>
    <rPh sb="35" eb="37">
      <t>ショシ</t>
    </rPh>
    <rPh sb="53" eb="55">
      <t>チョシャ</t>
    </rPh>
    <rPh sb="55" eb="57">
      <t>ヒョウジ</t>
    </rPh>
    <rPh sb="58" eb="61">
      <t>シュッパンシャ</t>
    </rPh>
    <rPh sb="62" eb="64">
      <t>カシダシ</t>
    </rPh>
    <rPh sb="64" eb="65">
      <t>スウ</t>
    </rPh>
    <rPh sb="66" eb="68">
      <t>ヒョウジ</t>
    </rPh>
    <rPh sb="69" eb="71">
      <t>ショシ</t>
    </rPh>
    <rPh sb="72" eb="73">
      <t>タイ</t>
    </rPh>
    <rPh sb="121" eb="122">
      <t>カン</t>
    </rPh>
    <rPh sb="189" eb="192">
      <t>リ</t>
    </rPh>
    <rPh sb="192" eb="194">
      <t>ジョウホウ</t>
    </rPh>
    <rPh sb="195" eb="198">
      <t>リ</t>
    </rPh>
    <rPh sb="201" eb="204">
      <t>リ</t>
    </rPh>
    <rPh sb="204" eb="205">
      <t>メイ</t>
    </rPh>
    <rPh sb="206" eb="208">
      <t>デンワ</t>
    </rPh>
    <rPh sb="208" eb="210">
      <t>バンゴウ</t>
    </rPh>
    <phoneticPr fontId="12"/>
  </si>
  <si>
    <t xml:space="preserve">「書誌　予約情報」画面では、選択した予約情報の変更・削除ができること。
</t>
    <rPh sb="14" eb="16">
      <t>センタク</t>
    </rPh>
    <rPh sb="18" eb="20">
      <t>ヨヤク</t>
    </rPh>
    <rPh sb="20" eb="22">
      <t>ジョウホウ</t>
    </rPh>
    <rPh sb="23" eb="25">
      <t>ヘンコウ</t>
    </rPh>
    <rPh sb="26" eb="28">
      <t>サクジョ</t>
    </rPh>
    <phoneticPr fontId="12"/>
  </si>
  <si>
    <t xml:space="preserve">「書誌　予約情報」画面では、資料IDを入力することで、確保登録ができること。
借用資料の場合は、協力館・借用期限の登録ができること。
</t>
    <rPh sb="14" eb="16">
      <t>シリョウ</t>
    </rPh>
    <rPh sb="19" eb="21">
      <t>ニュウリョク</t>
    </rPh>
    <rPh sb="27" eb="29">
      <t>カクホ</t>
    </rPh>
    <rPh sb="29" eb="31">
      <t>トウロク</t>
    </rPh>
    <rPh sb="39" eb="41">
      <t>シャクヨウ</t>
    </rPh>
    <rPh sb="41" eb="43">
      <t>シリョウ</t>
    </rPh>
    <rPh sb="44" eb="46">
      <t>バアイ</t>
    </rPh>
    <rPh sb="48" eb="50">
      <t>キョウリョク</t>
    </rPh>
    <rPh sb="50" eb="51">
      <t>カン</t>
    </rPh>
    <rPh sb="52" eb="54">
      <t>シャクヨウ</t>
    </rPh>
    <rPh sb="54" eb="56">
      <t>キゲン</t>
    </rPh>
    <rPh sb="57" eb="59">
      <t>トウロク</t>
    </rPh>
    <phoneticPr fontId="12"/>
  </si>
  <si>
    <t xml:space="preserve">「書誌　予約情報」画面では、確保登録の取消ができること。
確保登録の取消を行った場合、自動で、予約情報は予約待ちの状態に戻り、予約順位も更新されること。
</t>
    <rPh sb="14" eb="16">
      <t>カクホ</t>
    </rPh>
    <rPh sb="16" eb="18">
      <t>トウロク</t>
    </rPh>
    <rPh sb="19" eb="21">
      <t>トリケシ</t>
    </rPh>
    <rPh sb="29" eb="31">
      <t>カクホ</t>
    </rPh>
    <rPh sb="31" eb="33">
      <t>トウロク</t>
    </rPh>
    <rPh sb="34" eb="36">
      <t>トリケシ</t>
    </rPh>
    <rPh sb="37" eb="38">
      <t>オコナ</t>
    </rPh>
    <rPh sb="40" eb="42">
      <t>バアイ</t>
    </rPh>
    <rPh sb="43" eb="45">
      <t>ジドウ</t>
    </rPh>
    <rPh sb="47" eb="49">
      <t>ヨヤク</t>
    </rPh>
    <rPh sb="49" eb="51">
      <t>ジョウホウ</t>
    </rPh>
    <rPh sb="52" eb="54">
      <t>ヨヤク</t>
    </rPh>
    <rPh sb="54" eb="55">
      <t>マ</t>
    </rPh>
    <rPh sb="57" eb="59">
      <t>ジョウタイ</t>
    </rPh>
    <rPh sb="60" eb="61">
      <t>モド</t>
    </rPh>
    <rPh sb="63" eb="65">
      <t>ヨヤク</t>
    </rPh>
    <rPh sb="65" eb="67">
      <t>ジュンイ</t>
    </rPh>
    <rPh sb="68" eb="70">
      <t>コウシン</t>
    </rPh>
    <phoneticPr fontId="12"/>
  </si>
  <si>
    <t xml:space="preserve">「書誌　予約情報」画面から、「利用者詳細」画面に遷移できること。
「利用者詳細」画面では、利用者情報の変更等ができること。
</t>
    <rPh sb="4" eb="6">
      <t>ヨヤク</t>
    </rPh>
    <rPh sb="15" eb="17">
      <t>リヨウ</t>
    </rPh>
    <rPh sb="17" eb="18">
      <t>シャ</t>
    </rPh>
    <rPh sb="18" eb="20">
      <t>ショウサイ</t>
    </rPh>
    <rPh sb="21" eb="23">
      <t>ガメン</t>
    </rPh>
    <rPh sb="24" eb="26">
      <t>センイ</t>
    </rPh>
    <rPh sb="45" eb="48">
      <t>リ</t>
    </rPh>
    <rPh sb="48" eb="50">
      <t>ジョウホウ</t>
    </rPh>
    <rPh sb="51" eb="53">
      <t>ヘンコウ</t>
    </rPh>
    <rPh sb="53" eb="54">
      <t>トウ</t>
    </rPh>
    <phoneticPr fontId="12"/>
  </si>
  <si>
    <t>６．資料検索</t>
    <rPh sb="2" eb="4">
      <t>シリョウ</t>
    </rPh>
    <rPh sb="4" eb="6">
      <t>ケンサク</t>
    </rPh>
    <phoneticPr fontId="3"/>
  </si>
  <si>
    <t xml:space="preserve">所蔵検索の場合は、在庫に限った絞り込み検索ができること。
</t>
    <rPh sb="0" eb="2">
      <t>ショゾウ</t>
    </rPh>
    <rPh sb="2" eb="4">
      <t>ケンサク</t>
    </rPh>
    <rPh sb="5" eb="7">
      <t>バアイ</t>
    </rPh>
    <rPh sb="9" eb="11">
      <t>ザイコ</t>
    </rPh>
    <rPh sb="12" eb="13">
      <t>カギ</t>
    </rPh>
    <rPh sb="15" eb="18">
      <t>シボリコ</t>
    </rPh>
    <rPh sb="19" eb="21">
      <t>ケンサク</t>
    </rPh>
    <phoneticPr fontId="3"/>
  </si>
  <si>
    <t xml:space="preserve">以下の項目は、コード管理され、コードを直接入力して検索することもコードを選択指定して検索することもできること。
・別置記号
・書架コード
・分野コード
・言語
・資料形態
・所在館
・利用対象（蔵書）
</t>
    <rPh sb="10" eb="12">
      <t>カンリ</t>
    </rPh>
    <rPh sb="57" eb="59">
      <t>ベッチ</t>
    </rPh>
    <rPh sb="59" eb="61">
      <t>キゴウ</t>
    </rPh>
    <rPh sb="63" eb="65">
      <t>ショカ</t>
    </rPh>
    <rPh sb="77" eb="79">
      <t>ゲンゴ</t>
    </rPh>
    <rPh sb="81" eb="83">
      <t>シリョウ</t>
    </rPh>
    <rPh sb="83" eb="85">
      <t>ケイタイ</t>
    </rPh>
    <rPh sb="87" eb="89">
      <t>ショザイ</t>
    </rPh>
    <rPh sb="89" eb="90">
      <t>カン</t>
    </rPh>
    <rPh sb="92" eb="94">
      <t>リヨウ</t>
    </rPh>
    <rPh sb="94" eb="96">
      <t>タイショウ</t>
    </rPh>
    <rPh sb="97" eb="99">
      <t>ゾウショ</t>
    </rPh>
    <phoneticPr fontId="12"/>
  </si>
  <si>
    <t xml:space="preserve">以下の項目は、コード管理され、コードを直接入力して検索することもコードを選択指定して検索することもできること。
・別置記号
・書架コード
・ジャンルコ－ド
・言語
・資料形態
・所在館
・利用対象（蔵書）
</t>
    <rPh sb="10" eb="12">
      <t>カンリ</t>
    </rPh>
    <rPh sb="57" eb="59">
      <t>ベッチ</t>
    </rPh>
    <rPh sb="59" eb="61">
      <t>キゴウ</t>
    </rPh>
    <rPh sb="63" eb="65">
      <t>ショカ</t>
    </rPh>
    <rPh sb="79" eb="81">
      <t>ゲンゴ</t>
    </rPh>
    <rPh sb="83" eb="85">
      <t>シリョウ</t>
    </rPh>
    <rPh sb="85" eb="87">
      <t>ケイタイ</t>
    </rPh>
    <rPh sb="89" eb="91">
      <t>ショザイ</t>
    </rPh>
    <rPh sb="91" eb="92">
      <t>カン</t>
    </rPh>
    <rPh sb="94" eb="96">
      <t>リヨウ</t>
    </rPh>
    <rPh sb="96" eb="98">
      <t>タイショウ</t>
    </rPh>
    <rPh sb="99" eb="101">
      <t>ゾウショ</t>
    </rPh>
    <phoneticPr fontId="12"/>
  </si>
  <si>
    <t xml:space="preserve">「書誌　貸出情報」画面では、書誌情報と蔵書情報をレシートに出力することができること。
レシートには、以下の情報を出力できること。
・資料形態
・書名
・著者名
・出版者
・出版年月
・価格
・ページ数
・大きさ
・ISBN
・書誌番号
・所在館
・禁帯出区分
・資料の状態
・書架
・請求記号（別置記号・分類記号・図書記号・巻冊記号）
・所在館
・処理館名
・処理年月日・処理時刻
※書誌番号はバーコードでの印字もできること。
</t>
    <rPh sb="1" eb="3">
      <t>ショシ</t>
    </rPh>
    <rPh sb="4" eb="6">
      <t>カシダシ</t>
    </rPh>
    <rPh sb="6" eb="8">
      <t>ジョウホウ</t>
    </rPh>
    <rPh sb="9" eb="11">
      <t>ガメン</t>
    </rPh>
    <rPh sb="14" eb="16">
      <t>ショシ</t>
    </rPh>
    <rPh sb="16" eb="18">
      <t>ジョウホウ</t>
    </rPh>
    <rPh sb="19" eb="21">
      <t>ゾウショ</t>
    </rPh>
    <rPh sb="21" eb="23">
      <t>ジョウホウ</t>
    </rPh>
    <rPh sb="29" eb="31">
      <t>シュツリョク</t>
    </rPh>
    <rPh sb="50" eb="52">
      <t>イカ</t>
    </rPh>
    <rPh sb="53" eb="55">
      <t>ジョウホウ</t>
    </rPh>
    <rPh sb="56" eb="58">
      <t>シュツリョク</t>
    </rPh>
    <rPh sb="66" eb="68">
      <t>シリョウ</t>
    </rPh>
    <rPh sb="68" eb="70">
      <t>ケイタイ</t>
    </rPh>
    <rPh sb="72" eb="74">
      <t>ショメイ</t>
    </rPh>
    <rPh sb="76" eb="79">
      <t>チョシャメイ</t>
    </rPh>
    <rPh sb="81" eb="84">
      <t>シュッパンシャ</t>
    </rPh>
    <rPh sb="86" eb="88">
      <t>シュッパン</t>
    </rPh>
    <rPh sb="88" eb="90">
      <t>ネンゲツ</t>
    </rPh>
    <rPh sb="92" eb="94">
      <t>カカク</t>
    </rPh>
    <rPh sb="99" eb="100">
      <t>スウ</t>
    </rPh>
    <rPh sb="102" eb="103">
      <t>オオ</t>
    </rPh>
    <rPh sb="113" eb="115">
      <t>ショシ</t>
    </rPh>
    <rPh sb="115" eb="117">
      <t>バンゴウ</t>
    </rPh>
    <rPh sb="119" eb="121">
      <t>ショザイ</t>
    </rPh>
    <rPh sb="121" eb="122">
      <t>カン</t>
    </rPh>
    <rPh sb="124" eb="126">
      <t>キンタイ</t>
    </rPh>
    <rPh sb="126" eb="127">
      <t>シュツ</t>
    </rPh>
    <rPh sb="127" eb="129">
      <t>クブン</t>
    </rPh>
    <rPh sb="131" eb="133">
      <t>シリョウ</t>
    </rPh>
    <rPh sb="134" eb="136">
      <t>ジョウタイ</t>
    </rPh>
    <rPh sb="138" eb="140">
      <t>ショカ</t>
    </rPh>
    <rPh sb="174" eb="176">
      <t>ショリ</t>
    </rPh>
    <rPh sb="176" eb="177">
      <t>カン</t>
    </rPh>
    <rPh sb="177" eb="178">
      <t>メイ</t>
    </rPh>
    <rPh sb="180" eb="182">
      <t>ショリ</t>
    </rPh>
    <rPh sb="182" eb="185">
      <t>ネンガッピ</t>
    </rPh>
    <rPh sb="186" eb="188">
      <t>ショリ</t>
    </rPh>
    <rPh sb="188" eb="190">
      <t>ジコク</t>
    </rPh>
    <rPh sb="193" eb="195">
      <t>ショシ</t>
    </rPh>
    <rPh sb="195" eb="197">
      <t>バンゴウ</t>
    </rPh>
    <rPh sb="205" eb="207">
      <t>インジ</t>
    </rPh>
    <phoneticPr fontId="3"/>
  </si>
  <si>
    <t xml:space="preserve">交差ヒットを排除するため、対になる目次タイトルと目次著者の掛け合わせ検索ができること。
※交差ヒット…タイトルと著者を指定して検索したときに、書誌に複数のタイトルと著者情報がある場合に、対になっていない目次タイトルと目次著者がそれぞれで合致して検索にヒットするなど。
</t>
    <rPh sb="0" eb="2">
      <t>コウサ</t>
    </rPh>
    <rPh sb="6" eb="8">
      <t>ハイジョ</t>
    </rPh>
    <rPh sb="13" eb="14">
      <t>ツイ</t>
    </rPh>
    <rPh sb="17" eb="19">
      <t>モクジ</t>
    </rPh>
    <rPh sb="24" eb="26">
      <t>モクジ</t>
    </rPh>
    <rPh sb="26" eb="28">
      <t>チョシャ</t>
    </rPh>
    <rPh sb="29" eb="30">
      <t>カ</t>
    </rPh>
    <rPh sb="31" eb="32">
      <t>ア</t>
    </rPh>
    <rPh sb="34" eb="36">
      <t>ケンサク</t>
    </rPh>
    <rPh sb="46" eb="48">
      <t>コウサ</t>
    </rPh>
    <rPh sb="57" eb="59">
      <t>チョシャ</t>
    </rPh>
    <rPh sb="60" eb="62">
      <t>シテイ</t>
    </rPh>
    <rPh sb="64" eb="66">
      <t>ケンサク</t>
    </rPh>
    <rPh sb="72" eb="74">
      <t>ショシ</t>
    </rPh>
    <rPh sb="75" eb="77">
      <t>フクスウ</t>
    </rPh>
    <rPh sb="83" eb="85">
      <t>チョシャ</t>
    </rPh>
    <rPh sb="85" eb="87">
      <t>ジョウホウ</t>
    </rPh>
    <rPh sb="90" eb="92">
      <t>バアイ</t>
    </rPh>
    <rPh sb="94" eb="95">
      <t>ツイ</t>
    </rPh>
    <rPh sb="102" eb="104">
      <t>モクジ</t>
    </rPh>
    <rPh sb="109" eb="111">
      <t>モクジ</t>
    </rPh>
    <rPh sb="111" eb="113">
      <t>チョシャ</t>
    </rPh>
    <rPh sb="119" eb="121">
      <t>ガッチ</t>
    </rPh>
    <rPh sb="123" eb="125">
      <t>ケンサク</t>
    </rPh>
    <phoneticPr fontId="12"/>
  </si>
  <si>
    <t xml:space="preserve">交差ヒットを排除するため、対になる内容タイトルと内容著者の掛け合わせ検索ができること。
※交差ヒット…タイトルと著者を指定して検索したときに、書誌に複数のタイトルと著者情報がある場合に、対になっていないタイトルと著者がそれぞれで合致して検索にヒットするなど。
</t>
    <rPh sb="0" eb="2">
      <t>コウサ</t>
    </rPh>
    <rPh sb="6" eb="8">
      <t>ハイジョ</t>
    </rPh>
    <rPh sb="13" eb="14">
      <t>ツイ</t>
    </rPh>
    <rPh sb="17" eb="19">
      <t>ナイヨウ</t>
    </rPh>
    <rPh sb="24" eb="26">
      <t>ナイヨウ</t>
    </rPh>
    <rPh sb="26" eb="28">
      <t>チョシャ</t>
    </rPh>
    <rPh sb="29" eb="30">
      <t>カ</t>
    </rPh>
    <rPh sb="31" eb="32">
      <t>ア</t>
    </rPh>
    <rPh sb="34" eb="36">
      <t>ケンサク</t>
    </rPh>
    <rPh sb="46" eb="48">
      <t>コウサ</t>
    </rPh>
    <rPh sb="57" eb="59">
      <t>チョシャ</t>
    </rPh>
    <rPh sb="60" eb="62">
      <t>シテイ</t>
    </rPh>
    <rPh sb="64" eb="66">
      <t>ケンサク</t>
    </rPh>
    <rPh sb="72" eb="74">
      <t>ショシ</t>
    </rPh>
    <rPh sb="75" eb="77">
      <t>フクスウ</t>
    </rPh>
    <rPh sb="83" eb="85">
      <t>チョシャ</t>
    </rPh>
    <rPh sb="85" eb="87">
      <t>ジョウホウ</t>
    </rPh>
    <rPh sb="90" eb="92">
      <t>バアイ</t>
    </rPh>
    <rPh sb="107" eb="109">
      <t>チョシャ</t>
    </rPh>
    <rPh sb="115" eb="117">
      <t>ガッチ</t>
    </rPh>
    <rPh sb="119" eb="121">
      <t>ケンサク</t>
    </rPh>
    <phoneticPr fontId="12"/>
  </si>
  <si>
    <t xml:space="preserve">検索結果一覧の所蔵情報では、「長期延滞資料」・「仮除籍資料」・利用不可能状態の資料（不明・作業中・修理中など）は、所蔵総数・貸出中資料数から除くこと。
長期延滞は設定で日数が指定できること。
</t>
    <rPh sb="7" eb="9">
      <t>ショゾウ</t>
    </rPh>
    <rPh sb="9" eb="11">
      <t>ジョウホウ</t>
    </rPh>
    <rPh sb="15" eb="17">
      <t>チョウキ</t>
    </rPh>
    <rPh sb="17" eb="19">
      <t>エンタイ</t>
    </rPh>
    <rPh sb="19" eb="21">
      <t>シリョウ</t>
    </rPh>
    <rPh sb="24" eb="25">
      <t>カリ</t>
    </rPh>
    <rPh sb="25" eb="27">
      <t>ジョセキ</t>
    </rPh>
    <rPh sb="27" eb="29">
      <t>シリョウ</t>
    </rPh>
    <rPh sb="31" eb="33">
      <t>リヨウ</t>
    </rPh>
    <rPh sb="33" eb="36">
      <t>フカノウ</t>
    </rPh>
    <rPh sb="36" eb="38">
      <t>ジョウタイ</t>
    </rPh>
    <rPh sb="39" eb="41">
      <t>シリョウ</t>
    </rPh>
    <rPh sb="42" eb="44">
      <t>フメイ</t>
    </rPh>
    <rPh sb="45" eb="48">
      <t>サギョウチュウ</t>
    </rPh>
    <rPh sb="49" eb="52">
      <t>シュウリチュウ</t>
    </rPh>
    <rPh sb="57" eb="59">
      <t>ショゾウ</t>
    </rPh>
    <rPh sb="59" eb="61">
      <t>ソウスウ</t>
    </rPh>
    <rPh sb="62" eb="64">
      <t>カシダシ</t>
    </rPh>
    <rPh sb="64" eb="65">
      <t>チュウ</t>
    </rPh>
    <rPh sb="65" eb="67">
      <t>シリョウ</t>
    </rPh>
    <rPh sb="67" eb="68">
      <t>スウ</t>
    </rPh>
    <rPh sb="70" eb="71">
      <t>ノゾ</t>
    </rPh>
    <rPh sb="78" eb="80">
      <t>エンタイ</t>
    </rPh>
    <rPh sb="81" eb="83">
      <t>セッテイ</t>
    </rPh>
    <rPh sb="84" eb="86">
      <t>ニッスウ</t>
    </rPh>
    <rPh sb="87" eb="89">
      <t>シテイ</t>
    </rPh>
    <phoneticPr fontId="3"/>
  </si>
  <si>
    <t xml:space="preserve">濁点・半濁点・長音符・ブランク・その他記号の読替えができ、これらを付けても付けなくても同じ結果を得ることができること。
</t>
    <rPh sb="0" eb="2">
      <t>ダクテン</t>
    </rPh>
    <rPh sb="22" eb="24">
      <t>ヨミカ</t>
    </rPh>
    <rPh sb="33" eb="34">
      <t>ツ</t>
    </rPh>
    <rPh sb="37" eb="38">
      <t>ツ</t>
    </rPh>
    <rPh sb="43" eb="44">
      <t>オナ</t>
    </rPh>
    <rPh sb="45" eb="47">
      <t>ケッカ</t>
    </rPh>
    <rPh sb="48" eb="49">
      <t>エ</t>
    </rPh>
    <phoneticPr fontId="3"/>
  </si>
  <si>
    <t xml:space="preserve">項目間の論理条件としてAND検索、OR検索、NOT検索の３種類による検索ができること。
</t>
    <rPh sb="0" eb="2">
      <t>コウモク</t>
    </rPh>
    <rPh sb="2" eb="3">
      <t>カン</t>
    </rPh>
    <rPh sb="4" eb="6">
      <t>ロンリ</t>
    </rPh>
    <rPh sb="6" eb="8">
      <t>ジョウケン</t>
    </rPh>
    <rPh sb="14" eb="16">
      <t>ケンサク</t>
    </rPh>
    <rPh sb="19" eb="21">
      <t>ケンサク</t>
    </rPh>
    <rPh sb="25" eb="27">
      <t>ケンサク</t>
    </rPh>
    <rPh sb="29" eb="31">
      <t>シュルイ</t>
    </rPh>
    <rPh sb="34" eb="36">
      <t>ケンサク</t>
    </rPh>
    <phoneticPr fontId="3"/>
  </si>
  <si>
    <t xml:space="preserve">書架コードでは、以下の管理ができること。
・開架/閉架
・禁帯出区分（貸出可/禁帯）
・OPAC表示/非表示
・予約確保の要/不要
・新刊
・返却処理時のメッセージ表示と警告音の要/不要
</t>
    <rPh sb="0" eb="2">
      <t>ショカ</t>
    </rPh>
    <rPh sb="8" eb="10">
      <t>イカ</t>
    </rPh>
    <rPh sb="11" eb="13">
      <t>カンリ</t>
    </rPh>
    <rPh sb="22" eb="24">
      <t>カイカ</t>
    </rPh>
    <rPh sb="25" eb="26">
      <t>ヘイ</t>
    </rPh>
    <rPh sb="26" eb="27">
      <t>カ</t>
    </rPh>
    <rPh sb="29" eb="31">
      <t>キンタイ</t>
    </rPh>
    <rPh sb="31" eb="32">
      <t>シュツ</t>
    </rPh>
    <rPh sb="32" eb="34">
      <t>クブン</t>
    </rPh>
    <rPh sb="35" eb="37">
      <t>カシダシ</t>
    </rPh>
    <rPh sb="37" eb="38">
      <t>カ</t>
    </rPh>
    <rPh sb="39" eb="41">
      <t>キンタイ</t>
    </rPh>
    <rPh sb="48" eb="50">
      <t>ヒョウジ</t>
    </rPh>
    <rPh sb="51" eb="54">
      <t>ヒヒョウジ</t>
    </rPh>
    <rPh sb="56" eb="58">
      <t>ヨヤク</t>
    </rPh>
    <rPh sb="58" eb="60">
      <t>カクホ</t>
    </rPh>
    <rPh sb="61" eb="62">
      <t>ヨウ</t>
    </rPh>
    <rPh sb="63" eb="65">
      <t>フヨウ</t>
    </rPh>
    <rPh sb="67" eb="69">
      <t>シンカン</t>
    </rPh>
    <rPh sb="71" eb="73">
      <t>ヘンキャク</t>
    </rPh>
    <rPh sb="73" eb="75">
      <t>ショリ</t>
    </rPh>
    <rPh sb="75" eb="76">
      <t>ジ</t>
    </rPh>
    <rPh sb="82" eb="84">
      <t>ヒョウジ</t>
    </rPh>
    <rPh sb="85" eb="87">
      <t>ケイコク</t>
    </rPh>
    <rPh sb="87" eb="88">
      <t>オン</t>
    </rPh>
    <rPh sb="89" eb="90">
      <t>ヨウ</t>
    </rPh>
    <rPh sb="91" eb="93">
      <t>フヨウ</t>
    </rPh>
    <phoneticPr fontId="3"/>
  </si>
  <si>
    <t xml:space="preserve">資料IDが変更できること。
資料IDを変更した場合は、蔵書データ・貸出履歴情報は新しい資料IDに継承されること。
</t>
    <rPh sb="0" eb="2">
      <t>シリョウ</t>
    </rPh>
    <rPh sb="5" eb="7">
      <t>ヘンコウ</t>
    </rPh>
    <rPh sb="14" eb="16">
      <t>シリョウ</t>
    </rPh>
    <rPh sb="19" eb="21">
      <t>ヘンコウ</t>
    </rPh>
    <rPh sb="23" eb="25">
      <t>バアイ</t>
    </rPh>
    <rPh sb="27" eb="29">
      <t>ゾウショ</t>
    </rPh>
    <phoneticPr fontId="3"/>
  </si>
  <si>
    <t xml:space="preserve">蔵書情報の新規追加の場合は、資料形態（書誌）・所蔵館・利用対象・請求記号等の情報から、予め設定したルールに基づいて書架本籍と書架現在を自動でセットできること。
</t>
    <rPh sb="0" eb="2">
      <t>ゾウショ</t>
    </rPh>
    <rPh sb="2" eb="4">
      <t>ジョウホウ</t>
    </rPh>
    <rPh sb="5" eb="7">
      <t>シンキ</t>
    </rPh>
    <rPh sb="7" eb="9">
      <t>ツイカ</t>
    </rPh>
    <rPh sb="10" eb="12">
      <t>バアイ</t>
    </rPh>
    <rPh sb="14" eb="16">
      <t>シリョウ</t>
    </rPh>
    <rPh sb="16" eb="18">
      <t>ケイタイ</t>
    </rPh>
    <rPh sb="19" eb="21">
      <t>ショシ</t>
    </rPh>
    <rPh sb="23" eb="25">
      <t>ショゾウ</t>
    </rPh>
    <rPh sb="25" eb="26">
      <t>カン</t>
    </rPh>
    <rPh sb="27" eb="29">
      <t>リヨウ</t>
    </rPh>
    <rPh sb="29" eb="31">
      <t>タイショウ</t>
    </rPh>
    <rPh sb="32" eb="34">
      <t>セイキュウ</t>
    </rPh>
    <rPh sb="34" eb="36">
      <t>キゴウ</t>
    </rPh>
    <rPh sb="36" eb="37">
      <t>トウ</t>
    </rPh>
    <rPh sb="38" eb="40">
      <t>ジョウホウ</t>
    </rPh>
    <rPh sb="43" eb="44">
      <t>アラカジ</t>
    </rPh>
    <rPh sb="45" eb="47">
      <t>セッテイ</t>
    </rPh>
    <rPh sb="53" eb="54">
      <t>モト</t>
    </rPh>
    <rPh sb="57" eb="59">
      <t>ショカ</t>
    </rPh>
    <rPh sb="59" eb="61">
      <t>ホンセキ</t>
    </rPh>
    <rPh sb="62" eb="64">
      <t>ショカ</t>
    </rPh>
    <rPh sb="64" eb="66">
      <t>ゲンザイ</t>
    </rPh>
    <rPh sb="67" eb="69">
      <t>ジドウ</t>
    </rPh>
    <phoneticPr fontId="12"/>
  </si>
  <si>
    <t xml:space="preserve">「蔵書　メッセージ情報」画面で、蔵書ごとにメッセージの登録・変更・削除ができること。
</t>
    <rPh sb="1" eb="3">
      <t>ゾウショ</t>
    </rPh>
    <rPh sb="16" eb="18">
      <t>ゾウショ</t>
    </rPh>
    <rPh sb="27" eb="29">
      <t>トウロク</t>
    </rPh>
    <rPh sb="30" eb="32">
      <t>ヘンコウ</t>
    </rPh>
    <rPh sb="33" eb="35">
      <t>サクジョ</t>
    </rPh>
    <phoneticPr fontId="12"/>
  </si>
  <si>
    <t xml:space="preserve">「蔵書　メッセージ情報」画面では、登録された蔵書メッセージを一覧で表示できること。
また、一覧には以下の情報を表示できること。
・表示日
・登録日
・登録館
・削除区分（表示後削除／選択削除）
・履歴管理機能使用のとき「管理」
・メッセージ
※選択削除…操作員によりメッセージの削除を行う。システムによる自動削除は行わない。
</t>
    <rPh sb="1" eb="3">
      <t>ゾウショ</t>
    </rPh>
    <rPh sb="22" eb="24">
      <t>ゾウショ</t>
    </rPh>
    <rPh sb="110" eb="112">
      <t>カンリ</t>
    </rPh>
    <phoneticPr fontId="12"/>
  </si>
  <si>
    <t xml:space="preserve">蔵書メッセージの登録・表示件数には制限がないこと。
</t>
    <rPh sb="0" eb="2">
      <t>ゾウショ</t>
    </rPh>
    <rPh sb="8" eb="10">
      <t>トウロク</t>
    </rPh>
    <rPh sb="11" eb="13">
      <t>ヒョウジ</t>
    </rPh>
    <rPh sb="13" eb="15">
      <t>ケンスウ</t>
    </rPh>
    <rPh sb="17" eb="19">
      <t>セイゲン</t>
    </rPh>
    <phoneticPr fontId="12"/>
  </si>
  <si>
    <t xml:space="preserve">蔵書メッセージについて、定型文をコード化でき、コードを選択することで簡易に入力ができること。
また、直接メッセージを入力・変更することもできること。
</t>
    <rPh sb="0" eb="2">
      <t>ゾウショ</t>
    </rPh>
    <rPh sb="12" eb="14">
      <t>テイケイ</t>
    </rPh>
    <rPh sb="14" eb="15">
      <t>ブン</t>
    </rPh>
    <rPh sb="19" eb="20">
      <t>カ</t>
    </rPh>
    <rPh sb="27" eb="29">
      <t>センタク</t>
    </rPh>
    <rPh sb="34" eb="36">
      <t>カンイ</t>
    </rPh>
    <rPh sb="37" eb="39">
      <t>ニュウリョク</t>
    </rPh>
    <rPh sb="50" eb="52">
      <t>チョクセツ</t>
    </rPh>
    <rPh sb="58" eb="60">
      <t>ニュウリョク</t>
    </rPh>
    <rPh sb="61" eb="63">
      <t>ヘンコウ</t>
    </rPh>
    <phoneticPr fontId="12"/>
  </si>
  <si>
    <t xml:space="preserve">蔵書メッセージの表示履歴を管理できること。
</t>
    <rPh sb="0" eb="2">
      <t>ゾウショ</t>
    </rPh>
    <rPh sb="8" eb="10">
      <t>ヒョウジ</t>
    </rPh>
    <rPh sb="10" eb="12">
      <t>リレキ</t>
    </rPh>
    <rPh sb="13" eb="15">
      <t>カンリ</t>
    </rPh>
    <phoneticPr fontId="12"/>
  </si>
  <si>
    <t xml:space="preserve">一旦除籍することなく、蔵書を別の書誌に付替えができること。蔵書・貸出・貸出履歴などのデータの内容はそのままに、書誌付替えができること。書誌付替は、異なる資料種別（図書・雑誌・AV）間でも組み替えができること。
</t>
    <rPh sb="11" eb="13">
      <t>ゾウショ</t>
    </rPh>
    <rPh sb="14" eb="15">
      <t>ベツ</t>
    </rPh>
    <rPh sb="16" eb="18">
      <t>ショシ</t>
    </rPh>
    <rPh sb="19" eb="21">
      <t>ツケカ</t>
    </rPh>
    <rPh sb="35" eb="37">
      <t>カシダシ</t>
    </rPh>
    <rPh sb="37" eb="39">
      <t>リレキ</t>
    </rPh>
    <rPh sb="55" eb="57">
      <t>ショシ</t>
    </rPh>
    <phoneticPr fontId="3"/>
  </si>
  <si>
    <t xml:space="preserve">資料IDの入力により、連続して期限別置登録ができること。
</t>
    <rPh sb="17" eb="19">
      <t>ベッチ</t>
    </rPh>
    <rPh sb="19" eb="21">
      <t>トウロク</t>
    </rPh>
    <phoneticPr fontId="3"/>
  </si>
  <si>
    <t xml:space="preserve">期限付きの書架の別置登録ができること。（期限別置登録）
別置する期限日と別置先の館コード・書架コードが容易に設定できること。
他館への別置もできること。
メッセージ表示対象の書架へ期限別置登録をした場合、返却時にメッセージが表示されること。
期限日経過後に返却処理した場合、本籍の書架がセットされること。
</t>
    <rPh sb="0" eb="3">
      <t>キゲンツ</t>
    </rPh>
    <rPh sb="5" eb="7">
      <t>ショカ</t>
    </rPh>
    <rPh sb="8" eb="10">
      <t>ベッチ</t>
    </rPh>
    <rPh sb="10" eb="12">
      <t>トウロク</t>
    </rPh>
    <rPh sb="20" eb="22">
      <t>キゲン</t>
    </rPh>
    <rPh sb="22" eb="24">
      <t>ベッチ</t>
    </rPh>
    <rPh sb="24" eb="26">
      <t>トウロク</t>
    </rPh>
    <rPh sb="28" eb="30">
      <t>ベッチ</t>
    </rPh>
    <rPh sb="32" eb="34">
      <t>キゲン</t>
    </rPh>
    <rPh sb="34" eb="35">
      <t>ビ</t>
    </rPh>
    <rPh sb="36" eb="38">
      <t>ベッチ</t>
    </rPh>
    <rPh sb="38" eb="39">
      <t>サキ</t>
    </rPh>
    <rPh sb="40" eb="41">
      <t>カン</t>
    </rPh>
    <rPh sb="45" eb="47">
      <t>ショカ</t>
    </rPh>
    <rPh sb="51" eb="53">
      <t>ヨウイ</t>
    </rPh>
    <rPh sb="54" eb="56">
      <t>セッテイ</t>
    </rPh>
    <rPh sb="63" eb="64">
      <t>タ</t>
    </rPh>
    <rPh sb="64" eb="65">
      <t>カン</t>
    </rPh>
    <rPh sb="67" eb="69">
      <t>ベッチ</t>
    </rPh>
    <rPh sb="82" eb="84">
      <t>ヒョウジ</t>
    </rPh>
    <rPh sb="84" eb="86">
      <t>タイショウ</t>
    </rPh>
    <rPh sb="87" eb="89">
      <t>ショカ</t>
    </rPh>
    <rPh sb="90" eb="92">
      <t>キゲン</t>
    </rPh>
    <rPh sb="92" eb="94">
      <t>ベッチ</t>
    </rPh>
    <rPh sb="94" eb="96">
      <t>トウロク</t>
    </rPh>
    <rPh sb="99" eb="101">
      <t>バアイ</t>
    </rPh>
    <rPh sb="112" eb="114">
      <t>ヒョウジ</t>
    </rPh>
    <rPh sb="121" eb="123">
      <t>キゲン</t>
    </rPh>
    <rPh sb="124" eb="126">
      <t>ケイカ</t>
    </rPh>
    <rPh sb="126" eb="127">
      <t>ゴ</t>
    </rPh>
    <rPh sb="130" eb="132">
      <t>ショリ</t>
    </rPh>
    <rPh sb="134" eb="136">
      <t>バアイ</t>
    </rPh>
    <rPh sb="140" eb="142">
      <t>ショカ</t>
    </rPh>
    <phoneticPr fontId="3"/>
  </si>
  <si>
    <t xml:space="preserve">資料種別ごとに設定される貸出規則とは別に、期限付きの貸出規則が設定できること。（短期貸出登録）
期限日と貸出期間が容易に設定できること。
期限日経過後に返却処理した場合、本来の貸出規則に戻ること。
</t>
    <rPh sb="21" eb="24">
      <t>キゲンツ</t>
    </rPh>
    <rPh sb="40" eb="42">
      <t>タンキ</t>
    </rPh>
    <rPh sb="42" eb="44">
      <t>カシダシ</t>
    </rPh>
    <rPh sb="44" eb="46">
      <t>トウロク</t>
    </rPh>
    <rPh sb="48" eb="51">
      <t>キゲンビ</t>
    </rPh>
    <rPh sb="57" eb="59">
      <t>ヨウイ</t>
    </rPh>
    <rPh sb="60" eb="62">
      <t>セッテイ</t>
    </rPh>
    <rPh sb="69" eb="71">
      <t>キゲン</t>
    </rPh>
    <rPh sb="72" eb="74">
      <t>ケイカ</t>
    </rPh>
    <rPh sb="74" eb="75">
      <t>ゴ</t>
    </rPh>
    <rPh sb="78" eb="80">
      <t>ショリ</t>
    </rPh>
    <rPh sb="82" eb="84">
      <t>バアイ</t>
    </rPh>
    <rPh sb="85" eb="87">
      <t>ホンライ</t>
    </rPh>
    <rPh sb="88" eb="90">
      <t>カシダシ</t>
    </rPh>
    <rPh sb="90" eb="92">
      <t>キソク</t>
    </rPh>
    <rPh sb="93" eb="94">
      <t>モド</t>
    </rPh>
    <phoneticPr fontId="3"/>
  </si>
  <si>
    <t xml:space="preserve">資料IDの入力により、連続して短期貸出登録ができること。
</t>
    <rPh sb="15" eb="17">
      <t>タンキ</t>
    </rPh>
    <rPh sb="17" eb="19">
      <t>カシダシ</t>
    </rPh>
    <rPh sb="19" eb="21">
      <t>トウロク</t>
    </rPh>
    <phoneticPr fontId="3"/>
  </si>
  <si>
    <t xml:space="preserve">付属資料の有無の登録により、資料本体ではないもの（雑誌の付録・CD・型紙など）を付属資料として、蔵書単位で管理できること。
付属資料が「有」の場合は、本体資料の貸出・返却時にメッセージが表示されること。
</t>
    <rPh sb="14" eb="16">
      <t>シリョウ</t>
    </rPh>
    <rPh sb="16" eb="18">
      <t>ホンタイ</t>
    </rPh>
    <rPh sb="40" eb="44">
      <t>フゾクシリョウ</t>
    </rPh>
    <rPh sb="48" eb="50">
      <t>ゾウショ</t>
    </rPh>
    <rPh sb="50" eb="52">
      <t>タンイ</t>
    </rPh>
    <rPh sb="53" eb="55">
      <t>カンリ</t>
    </rPh>
    <rPh sb="62" eb="64">
      <t>フゾク</t>
    </rPh>
    <rPh sb="64" eb="66">
      <t>シリョウ</t>
    </rPh>
    <phoneticPr fontId="3"/>
  </si>
  <si>
    <t xml:space="preserve">資料IDの入力により、連続して蔵書メッセージの登録ができること。
</t>
    <rPh sb="15" eb="17">
      <t>ゾウショ</t>
    </rPh>
    <rPh sb="23" eb="25">
      <t>トウロク</t>
    </rPh>
    <phoneticPr fontId="3"/>
  </si>
  <si>
    <t xml:space="preserve">蔵書点検は館別・書架別にできること。
</t>
    <rPh sb="0" eb="2">
      <t>ゾウショ</t>
    </rPh>
    <rPh sb="2" eb="4">
      <t>テンケン</t>
    </rPh>
    <rPh sb="5" eb="6">
      <t>カン</t>
    </rPh>
    <rPh sb="6" eb="7">
      <t>ベツ</t>
    </rPh>
    <rPh sb="8" eb="10">
      <t>ショカ</t>
    </rPh>
    <rPh sb="10" eb="11">
      <t>ベツ</t>
    </rPh>
    <phoneticPr fontId="3"/>
  </si>
  <si>
    <t xml:space="preserve">蔵書点検の点検資料情報の読み取りは、容易な作業で短時間に確実に行えるバーコードリーダ搭載ハンディ機器を使用できること。
</t>
    <rPh sb="0" eb="4">
      <t>ゾウ</t>
    </rPh>
    <rPh sb="5" eb="7">
      <t>テンケン</t>
    </rPh>
    <rPh sb="7" eb="9">
      <t>シリョウ</t>
    </rPh>
    <rPh sb="9" eb="11">
      <t>ジョウホウ</t>
    </rPh>
    <rPh sb="12" eb="13">
      <t>ヨ</t>
    </rPh>
    <rPh sb="14" eb="15">
      <t>ト</t>
    </rPh>
    <rPh sb="18" eb="20">
      <t>ヨウイ</t>
    </rPh>
    <rPh sb="21" eb="23">
      <t>サギョウ</t>
    </rPh>
    <rPh sb="24" eb="27">
      <t>タンジカン</t>
    </rPh>
    <rPh sb="28" eb="30">
      <t>カクジツ</t>
    </rPh>
    <rPh sb="31" eb="32">
      <t>オコナ</t>
    </rPh>
    <rPh sb="42" eb="44">
      <t>トウサイ</t>
    </rPh>
    <rPh sb="48" eb="50">
      <t>キキ</t>
    </rPh>
    <rPh sb="51" eb="53">
      <t>シヨウ</t>
    </rPh>
    <phoneticPr fontId="3"/>
  </si>
  <si>
    <t xml:space="preserve">蔵書点検の点検資料情報の読み取りは、パソコンによるオフラインでの操作もできること。
</t>
    <rPh sb="32" eb="34">
      <t>ソウサ</t>
    </rPh>
    <phoneticPr fontId="3"/>
  </si>
  <si>
    <t xml:space="preserve">蔵書点検処理により今回初めて不明となった資料は、不明日に処理日が記録されること。
</t>
    <rPh sb="24" eb="26">
      <t>フメイ</t>
    </rPh>
    <rPh sb="26" eb="27">
      <t>ビ</t>
    </rPh>
    <rPh sb="28" eb="30">
      <t>ショリ</t>
    </rPh>
    <rPh sb="30" eb="31">
      <t>ビ</t>
    </rPh>
    <rPh sb="32" eb="34">
      <t>キロク</t>
    </rPh>
    <phoneticPr fontId="3"/>
  </si>
  <si>
    <t xml:space="preserve">蔵書点検処理で読み取った資料が「貸出中資料」の場合は、自動で返却処理が行われ、在庫状態にできること。
</t>
    <rPh sb="0" eb="4">
      <t>ゾウ</t>
    </rPh>
    <rPh sb="4" eb="6">
      <t>ショリ</t>
    </rPh>
    <rPh sb="7" eb="8">
      <t>ヨ</t>
    </rPh>
    <rPh sb="9" eb="10">
      <t>ト</t>
    </rPh>
    <rPh sb="12" eb="14">
      <t>シリョウ</t>
    </rPh>
    <rPh sb="16" eb="19">
      <t>カシダシチュウ</t>
    </rPh>
    <rPh sb="19" eb="21">
      <t>シリョウ</t>
    </rPh>
    <rPh sb="23" eb="25">
      <t>バアイ</t>
    </rPh>
    <rPh sb="27" eb="29">
      <t>ジドウ</t>
    </rPh>
    <rPh sb="30" eb="32">
      <t>ヘンキャク</t>
    </rPh>
    <rPh sb="32" eb="34">
      <t>ショリ</t>
    </rPh>
    <rPh sb="35" eb="36">
      <t>オコナ</t>
    </rPh>
    <rPh sb="39" eb="41">
      <t>ザイコ</t>
    </rPh>
    <rPh sb="41" eb="43">
      <t>ジョウタイ</t>
    </rPh>
    <phoneticPr fontId="3"/>
  </si>
  <si>
    <t xml:space="preserve">蔵書点検処理で読み取った資料が「所蔵館回送中資料」の場合は、自動で在庫状態にできること。
</t>
    <rPh sb="16" eb="18">
      <t>ショゾウ</t>
    </rPh>
    <rPh sb="18" eb="19">
      <t>カン</t>
    </rPh>
    <rPh sb="19" eb="22">
      <t>カイソウチュウ</t>
    </rPh>
    <rPh sb="22" eb="24">
      <t>シリョウ</t>
    </rPh>
    <rPh sb="26" eb="28">
      <t>バアイ</t>
    </rPh>
    <phoneticPr fontId="3"/>
  </si>
  <si>
    <t xml:space="preserve">蔵書点検処理で読み取った資料が「仮除籍資料」の場合は、自動で在庫状態にできること。
</t>
    <rPh sb="16" eb="17">
      <t>カリ</t>
    </rPh>
    <rPh sb="17" eb="19">
      <t>ジョセキ</t>
    </rPh>
    <rPh sb="19" eb="21">
      <t>シリョウ</t>
    </rPh>
    <rPh sb="23" eb="25">
      <t>バアイ</t>
    </rPh>
    <phoneticPr fontId="3"/>
  </si>
  <si>
    <t xml:space="preserve">除籍は、仮除籍と本除籍の２段階で処理できること。
「仮除籍」は、蔵書の状態を「仮除籍」とし、蔵書データは存在する状態となること。「本除籍」は、蔵書データを完全に抹消された状態となること。
</t>
    <rPh sb="0" eb="2">
      <t>ジョセキ</t>
    </rPh>
    <rPh sb="4" eb="5">
      <t>カリ</t>
    </rPh>
    <rPh sb="5" eb="7">
      <t>ジョセキ</t>
    </rPh>
    <rPh sb="8" eb="9">
      <t>ホン</t>
    </rPh>
    <rPh sb="9" eb="11">
      <t>ジョセキ</t>
    </rPh>
    <rPh sb="13" eb="15">
      <t>ダンカイ</t>
    </rPh>
    <rPh sb="16" eb="18">
      <t>ショリ</t>
    </rPh>
    <rPh sb="26" eb="27">
      <t>カリ</t>
    </rPh>
    <rPh sb="27" eb="29">
      <t>ジョセキ</t>
    </rPh>
    <rPh sb="32" eb="34">
      <t>ゾウショ</t>
    </rPh>
    <rPh sb="35" eb="37">
      <t>ジョウタイ</t>
    </rPh>
    <rPh sb="39" eb="40">
      <t>カリ</t>
    </rPh>
    <rPh sb="40" eb="42">
      <t>ジョセキ</t>
    </rPh>
    <rPh sb="46" eb="48">
      <t>ゾウショ</t>
    </rPh>
    <rPh sb="52" eb="54">
      <t>ソンザイ</t>
    </rPh>
    <rPh sb="56" eb="58">
      <t>ジョウタイ</t>
    </rPh>
    <rPh sb="65" eb="66">
      <t>ホン</t>
    </rPh>
    <rPh sb="66" eb="68">
      <t>ジョセキ</t>
    </rPh>
    <rPh sb="77" eb="79">
      <t>カンゼン</t>
    </rPh>
    <rPh sb="85" eb="87">
      <t>ジョウタイ</t>
    </rPh>
    <phoneticPr fontId="3"/>
  </si>
  <si>
    <t xml:space="preserve">資料IDの入力により、連続して以下の項目の変更処理ができること。
・所蔵館
・所在館
・利用対象（蔵書）
・別置記号
・分類記号
・図書記号
・巻冊記号
・書架本籍
・書架現在
・禁帯出区分（貸出可/禁帯）
・付属資料（なし/あり/蔵書登録する）
・受入理由
・受入先（発注先）
・受入日
・保存期限（雑誌のみ）
・資料状態
・自動貸出機貸出不可区分（貸出可/貸出不可）
また、変更処理前後で変更がなかった項目がある場合は、変更が発生しなかった旨のメッセージが表示できること。
</t>
    <rPh sb="36" eb="37">
      <t>カン</t>
    </rPh>
    <rPh sb="39" eb="41">
      <t>ショザイ</t>
    </rPh>
    <rPh sb="41" eb="42">
      <t>カン</t>
    </rPh>
    <rPh sb="44" eb="46">
      <t>リヨウ</t>
    </rPh>
    <rPh sb="46" eb="48">
      <t>タイショウ</t>
    </rPh>
    <rPh sb="49" eb="51">
      <t>ゾウショ</t>
    </rPh>
    <rPh sb="60" eb="62">
      <t>ブンルイ</t>
    </rPh>
    <rPh sb="62" eb="64">
      <t>キゴウ</t>
    </rPh>
    <rPh sb="66" eb="68">
      <t>トショ</t>
    </rPh>
    <rPh sb="68" eb="70">
      <t>キゴウ</t>
    </rPh>
    <rPh sb="72" eb="74">
      <t>カンサツ</t>
    </rPh>
    <rPh sb="74" eb="76">
      <t>キゴウ</t>
    </rPh>
    <rPh sb="86" eb="88">
      <t>ゲンザイ</t>
    </rPh>
    <rPh sb="90" eb="91">
      <t>キン</t>
    </rPh>
    <rPh sb="91" eb="92">
      <t>タイ</t>
    </rPh>
    <rPh sb="92" eb="93">
      <t>シュツ</t>
    </rPh>
    <rPh sb="93" eb="95">
      <t>クブン</t>
    </rPh>
    <rPh sb="96" eb="98">
      <t>カシダシ</t>
    </rPh>
    <rPh sb="98" eb="99">
      <t>カ</t>
    </rPh>
    <rPh sb="100" eb="101">
      <t>キン</t>
    </rPh>
    <rPh sb="101" eb="102">
      <t>タイ</t>
    </rPh>
    <rPh sb="105" eb="107">
      <t>フゾク</t>
    </rPh>
    <rPh sb="107" eb="109">
      <t>シリョウ</t>
    </rPh>
    <rPh sb="116" eb="118">
      <t>ゾウショ</t>
    </rPh>
    <rPh sb="118" eb="120">
      <t>トウロク</t>
    </rPh>
    <rPh sb="141" eb="144">
      <t>ウケイレビ</t>
    </rPh>
    <rPh sb="146" eb="148">
      <t>ホゾン</t>
    </rPh>
    <rPh sb="151" eb="153">
      <t>ザッシ</t>
    </rPh>
    <rPh sb="190" eb="192">
      <t>ヘンコウ</t>
    </rPh>
    <rPh sb="192" eb="194">
      <t>ショリ</t>
    </rPh>
    <rPh sb="194" eb="196">
      <t>ゼンゴ</t>
    </rPh>
    <rPh sb="197" eb="199">
      <t>ヘンコウ</t>
    </rPh>
    <rPh sb="204" eb="206">
      <t>コウモク</t>
    </rPh>
    <rPh sb="209" eb="211">
      <t>バアイ</t>
    </rPh>
    <rPh sb="213" eb="215">
      <t>ヘンコウ</t>
    </rPh>
    <rPh sb="216" eb="218">
      <t>ハッセイ</t>
    </rPh>
    <rPh sb="223" eb="224">
      <t>ムネ</t>
    </rPh>
    <rPh sb="231" eb="233">
      <t>ヒョウジ</t>
    </rPh>
    <phoneticPr fontId="3"/>
  </si>
  <si>
    <t xml:space="preserve">蔵書ごとに貸出履歴を管理でき、貸出年月日の一覧が表示できること。
当年度の貸出回数、前年度の貸出回数、累計貸出回数がそれぞれ表示できること。
</t>
    <rPh sb="0" eb="2">
      <t>ゾウショ</t>
    </rPh>
    <rPh sb="5" eb="7">
      <t>カシダシ</t>
    </rPh>
    <rPh sb="7" eb="9">
      <t>リレキ</t>
    </rPh>
    <rPh sb="10" eb="12">
      <t>カンリ</t>
    </rPh>
    <rPh sb="15" eb="17">
      <t>カシダシ</t>
    </rPh>
    <rPh sb="17" eb="20">
      <t>ネンガッピ</t>
    </rPh>
    <rPh sb="21" eb="23">
      <t>イチラン</t>
    </rPh>
    <rPh sb="24" eb="26">
      <t>ヒョウジ</t>
    </rPh>
    <rPh sb="33" eb="34">
      <t>トウ</t>
    </rPh>
    <rPh sb="34" eb="36">
      <t>ネンド</t>
    </rPh>
    <rPh sb="37" eb="39">
      <t>カシダシ</t>
    </rPh>
    <rPh sb="39" eb="41">
      <t>カイスウ</t>
    </rPh>
    <rPh sb="42" eb="44">
      <t>ゼンネン</t>
    </rPh>
    <rPh sb="44" eb="45">
      <t>ド</t>
    </rPh>
    <rPh sb="46" eb="48">
      <t>カシダシ</t>
    </rPh>
    <rPh sb="48" eb="50">
      <t>カイスウ</t>
    </rPh>
    <rPh sb="62" eb="64">
      <t>ヒョウジ</t>
    </rPh>
    <phoneticPr fontId="3"/>
  </si>
  <si>
    <t xml:space="preserve">オフライン処理でも、資料IDの入力により、連続して以下の項目の変更処理ができること。
・所蔵館
・所在館
・利用対象（蔵書）
・別置記号
・分類記号
・図書記号
・書架本籍
・書架現在
・禁帯出区分（貸出可/禁帯）
・付属資料（なし/あり）
・保存期限（雑誌のみ）
・資料状態
</t>
    <rPh sb="5" eb="7">
      <t>ショリ</t>
    </rPh>
    <rPh sb="25" eb="27">
      <t>イカ</t>
    </rPh>
    <rPh sb="28" eb="30">
      <t>コウモク</t>
    </rPh>
    <rPh sb="31" eb="33">
      <t>ヘンコウ</t>
    </rPh>
    <phoneticPr fontId="3"/>
  </si>
  <si>
    <t>座席管理（管理者用）</t>
    <rPh sb="0" eb="2">
      <t>ザセキ</t>
    </rPh>
    <rPh sb="2" eb="4">
      <t>カンリ</t>
    </rPh>
    <rPh sb="5" eb="9">
      <t>カンリシャヨウ</t>
    </rPh>
    <phoneticPr fontId="2"/>
  </si>
  <si>
    <t xml:space="preserve">蔵書点検の点検資料情報の読み取りをオフラインで行った場合は、サーバへデータを送信し、更新したときに、エラーやワーニングのチェックを行い、それぞれエラーリストなどに出力できること。
</t>
    <rPh sb="23" eb="24">
      <t>オコナ</t>
    </rPh>
    <rPh sb="26" eb="28">
      <t>バアイ</t>
    </rPh>
    <rPh sb="38" eb="40">
      <t>ソウシン</t>
    </rPh>
    <rPh sb="42" eb="44">
      <t>コウシン</t>
    </rPh>
    <rPh sb="65" eb="66">
      <t>オコナ</t>
    </rPh>
    <rPh sb="81" eb="83">
      <t>シュツリョク</t>
    </rPh>
    <phoneticPr fontId="12"/>
  </si>
  <si>
    <t xml:space="preserve">蔵書点検処理で読み取った資料が「不明資料」だった場合は、不明情報が解除され、在庫状態にできること。
</t>
    <rPh sb="16" eb="18">
      <t>フメイ</t>
    </rPh>
    <rPh sb="18" eb="20">
      <t>シリョウ</t>
    </rPh>
    <rPh sb="28" eb="30">
      <t>フメイ</t>
    </rPh>
    <rPh sb="30" eb="32">
      <t>ジョウホウ</t>
    </rPh>
    <rPh sb="33" eb="35">
      <t>カイジョ</t>
    </rPh>
    <phoneticPr fontId="3"/>
  </si>
  <si>
    <t xml:space="preserve">「利用者　メッセージ情報」画面では、登録された利用者メッセージを一覧で表示できること。
また、一覧には以下の情報を表示できること。
・表示日
・登録日
・登録館
・削除区分（表示後削除／選択削除）
・履歴管理機能使用のとき「管理」
・メッセージ
※選択削除…操作員によりメッセージの削除を行う。システムによる自動削除は行わない。
</t>
    <rPh sb="112" eb="114">
      <t>カンリ</t>
    </rPh>
    <phoneticPr fontId="12"/>
  </si>
  <si>
    <t xml:space="preserve">「利用者　貸出情報」画面では、以下に該当する場合は、その旨を表示できること。
・予約者あり
・特別貸出
・館内貸出
・弁償登録/捜索中登録/汚破損登録
・借用資料
</t>
    <rPh sb="15" eb="17">
      <t>イカ</t>
    </rPh>
    <rPh sb="18" eb="20">
      <t>ガイトウ</t>
    </rPh>
    <rPh sb="22" eb="24">
      <t>バアイ</t>
    </rPh>
    <rPh sb="28" eb="29">
      <t>ムネ</t>
    </rPh>
    <rPh sb="30" eb="32">
      <t>ヒョウジ</t>
    </rPh>
    <rPh sb="70" eb="71">
      <t>オ</t>
    </rPh>
    <rPh sb="71" eb="73">
      <t>ハソン</t>
    </rPh>
    <rPh sb="73" eb="75">
      <t>トウロク</t>
    </rPh>
    <rPh sb="77" eb="79">
      <t>シャクヨウ</t>
    </rPh>
    <rPh sb="79" eb="81">
      <t>シリョウ</t>
    </rPh>
    <phoneticPr fontId="12"/>
  </si>
  <si>
    <t xml:space="preserve">「利用者　貸出情報」画面では、設定により、以下の情報を表示するかどうかを選択できること。
・館内貸出
</t>
    <rPh sb="21" eb="23">
      <t>イカ</t>
    </rPh>
    <rPh sb="24" eb="26">
      <t>ジョウホウ</t>
    </rPh>
    <rPh sb="46" eb="48">
      <t>カンナイ</t>
    </rPh>
    <rPh sb="48" eb="50">
      <t>カシダシ</t>
    </rPh>
    <phoneticPr fontId="12"/>
  </si>
  <si>
    <t>４．利用者管理</t>
    <rPh sb="2" eb="5">
      <t>リヨウシャ</t>
    </rPh>
    <rPh sb="5" eb="7">
      <t>カンリ</t>
    </rPh>
    <phoneticPr fontId="3"/>
  </si>
  <si>
    <t>１０．除籍</t>
    <rPh sb="3" eb="5">
      <t>ジョセキ</t>
    </rPh>
    <phoneticPr fontId="3"/>
  </si>
  <si>
    <t>８．蔵書管理</t>
    <rPh sb="2" eb="4">
      <t>ゾウショ</t>
    </rPh>
    <rPh sb="4" eb="6">
      <t>カンリ</t>
    </rPh>
    <phoneticPr fontId="3"/>
  </si>
  <si>
    <t>「仮除籍」は専用画面で除籍理由コードを指定して、仮除籍の設定・変更・取消ができること。
資料IDを入力して除籍・復籍の連続処理ができること。
除籍理由コードは設定変更できること。（汚破損・長期不明など）
　</t>
    <rPh sb="1" eb="2">
      <t>カリ</t>
    </rPh>
    <rPh sb="2" eb="4">
      <t>ジョセキ</t>
    </rPh>
    <rPh sb="6" eb="8">
      <t>センヨウ</t>
    </rPh>
    <rPh sb="8" eb="10">
      <t>ガメン</t>
    </rPh>
    <rPh sb="24" eb="25">
      <t>カリ</t>
    </rPh>
    <rPh sb="25" eb="27">
      <t>ジョセキ</t>
    </rPh>
    <rPh sb="28" eb="30">
      <t>セッテイ</t>
    </rPh>
    <rPh sb="31" eb="33">
      <t>ヘンコウ</t>
    </rPh>
    <rPh sb="34" eb="36">
      <t>トリケシ</t>
    </rPh>
    <rPh sb="79" eb="81">
      <t>セッテイ</t>
    </rPh>
    <rPh sb="81" eb="83">
      <t>ヘンコウ</t>
    </rPh>
    <phoneticPr fontId="3"/>
  </si>
  <si>
    <t xml:space="preserve">「仮除籍資料」は、蔵書情報画面に表示され、返却処理により「仮除籍」が解除されること。
</t>
    <rPh sb="1" eb="4">
      <t>カリジョセキ</t>
    </rPh>
    <rPh sb="4" eb="6">
      <t>シリョウ</t>
    </rPh>
    <rPh sb="9" eb="11">
      <t>ゾウショ</t>
    </rPh>
    <rPh sb="11" eb="13">
      <t>ジョウホウ</t>
    </rPh>
    <rPh sb="13" eb="15">
      <t>ガメン</t>
    </rPh>
    <rPh sb="16" eb="18">
      <t>ヒョウジ</t>
    </rPh>
    <rPh sb="21" eb="23">
      <t>ヘンキャク</t>
    </rPh>
    <rPh sb="23" eb="25">
      <t>ショリ</t>
    </rPh>
    <rPh sb="29" eb="30">
      <t>カリ</t>
    </rPh>
    <rPh sb="30" eb="32">
      <t>ジョセキ</t>
    </rPh>
    <rPh sb="34" eb="36">
      <t>カイジョ</t>
    </rPh>
    <phoneticPr fontId="3"/>
  </si>
  <si>
    <t xml:space="preserve">「仮除籍資料」は、OPAC・WebOPAC検索では表示対象外となること。
</t>
    <rPh sb="1" eb="4">
      <t>カリジョセキ</t>
    </rPh>
    <rPh sb="4" eb="6">
      <t>シリョウ</t>
    </rPh>
    <rPh sb="21" eb="23">
      <t>ケンサク</t>
    </rPh>
    <rPh sb="25" eb="27">
      <t>ヒョウジ</t>
    </rPh>
    <rPh sb="27" eb="30">
      <t>タイショウガイ</t>
    </rPh>
    <phoneticPr fontId="3"/>
  </si>
  <si>
    <t xml:space="preserve">全館で所蔵が１冊である資料を仮除籍登録した場合は、メッセージを表示できること。
</t>
    <rPh sb="0" eb="2">
      <t>ゼンカン</t>
    </rPh>
    <rPh sb="3" eb="5">
      <t>ショゾウ</t>
    </rPh>
    <rPh sb="6" eb="8">
      <t>１サツ</t>
    </rPh>
    <rPh sb="11" eb="13">
      <t>シリョウ</t>
    </rPh>
    <rPh sb="14" eb="15">
      <t>カリ</t>
    </rPh>
    <rPh sb="15" eb="17">
      <t>ジョセキ</t>
    </rPh>
    <rPh sb="17" eb="19">
      <t>トウロク</t>
    </rPh>
    <rPh sb="21" eb="23">
      <t>バアイ</t>
    </rPh>
    <phoneticPr fontId="3"/>
  </si>
  <si>
    <t xml:space="preserve">全館で所蔵が１冊しかなく、予約ありの資料を仮除籍登録した場合は、メッセージを表示できること。
</t>
    <rPh sb="0" eb="2">
      <t>ゼンカン</t>
    </rPh>
    <rPh sb="3" eb="5">
      <t>ショゾウ</t>
    </rPh>
    <rPh sb="6" eb="8">
      <t>１サツ</t>
    </rPh>
    <rPh sb="13" eb="15">
      <t>ヨヤク</t>
    </rPh>
    <rPh sb="18" eb="20">
      <t>シリョウ</t>
    </rPh>
    <rPh sb="21" eb="22">
      <t>カリ</t>
    </rPh>
    <rPh sb="22" eb="24">
      <t>ジョセキ</t>
    </rPh>
    <rPh sb="24" eb="26">
      <t>トウロク</t>
    </rPh>
    <rPh sb="28" eb="30">
      <t>バアイ</t>
    </rPh>
    <phoneticPr fontId="3"/>
  </si>
  <si>
    <t xml:space="preserve">蔵書メッセージが登録されている場合は、メッセージを表示できること。また、ワンタッチで登録された蔵書メッセージの内容を確認できること。
</t>
    <rPh sb="0" eb="2">
      <t>ゾウショ</t>
    </rPh>
    <rPh sb="8" eb="10">
      <t>トウロク</t>
    </rPh>
    <rPh sb="15" eb="17">
      <t>バアイ</t>
    </rPh>
    <rPh sb="42" eb="44">
      <t>トウロク</t>
    </rPh>
    <rPh sb="47" eb="49">
      <t>ゾウショ</t>
    </rPh>
    <rPh sb="55" eb="57">
      <t>ナイヨウ</t>
    </rPh>
    <rPh sb="58" eb="60">
      <t>カクニン</t>
    </rPh>
    <phoneticPr fontId="3"/>
  </si>
  <si>
    <t xml:space="preserve">付属資料ありの資料の場合は、メッセージを表示できること。
</t>
    <rPh sb="0" eb="2">
      <t>フゾク</t>
    </rPh>
    <rPh sb="2" eb="4">
      <t>シリョウ</t>
    </rPh>
    <rPh sb="7" eb="9">
      <t>シリョウ</t>
    </rPh>
    <rPh sb="10" eb="12">
      <t>バアイ</t>
    </rPh>
    <phoneticPr fontId="3"/>
  </si>
  <si>
    <t xml:space="preserve">保存期限内の雑誌資料を仮除籍登録した場合は、確認メッセージを表示できること。
</t>
    <rPh sb="0" eb="2">
      <t>ホゾン</t>
    </rPh>
    <rPh sb="2" eb="4">
      <t>キゲン</t>
    </rPh>
    <rPh sb="4" eb="5">
      <t>ナイ</t>
    </rPh>
    <rPh sb="6" eb="8">
      <t>ザッシ</t>
    </rPh>
    <rPh sb="8" eb="10">
      <t>シリョウ</t>
    </rPh>
    <rPh sb="11" eb="12">
      <t>カリ</t>
    </rPh>
    <rPh sb="12" eb="14">
      <t>ジョセキ</t>
    </rPh>
    <rPh sb="14" eb="16">
      <t>トウロク</t>
    </rPh>
    <rPh sb="18" eb="20">
      <t>バアイ</t>
    </rPh>
    <rPh sb="22" eb="24">
      <t>カクニン</t>
    </rPh>
    <phoneticPr fontId="3"/>
  </si>
  <si>
    <t xml:space="preserve">除籍不可登録をした資料を仮除籍登録しようとした場合は、エラーメッセージを表示できること。
</t>
    <rPh sb="0" eb="2">
      <t>ジョセキ</t>
    </rPh>
    <rPh sb="2" eb="4">
      <t>フカ</t>
    </rPh>
    <rPh sb="4" eb="6">
      <t>トウロク</t>
    </rPh>
    <rPh sb="9" eb="11">
      <t>シリョウ</t>
    </rPh>
    <rPh sb="12" eb="13">
      <t>カリ</t>
    </rPh>
    <rPh sb="13" eb="15">
      <t>ジョセキ</t>
    </rPh>
    <rPh sb="15" eb="17">
      <t>トウロク</t>
    </rPh>
    <rPh sb="23" eb="25">
      <t>バアイ</t>
    </rPh>
    <rPh sb="36" eb="38">
      <t>ヒョウジ</t>
    </rPh>
    <phoneticPr fontId="3"/>
  </si>
  <si>
    <t xml:space="preserve">長期未返却資料・不明資料・保存期限経過雑誌は、条件を指定して、一括で仮除籍・本除籍処理ができること。
</t>
    <rPh sb="0" eb="2">
      <t>チョウキ</t>
    </rPh>
    <rPh sb="2" eb="5">
      <t>ミヘンキャク</t>
    </rPh>
    <rPh sb="5" eb="7">
      <t>シリョウ</t>
    </rPh>
    <rPh sb="13" eb="17">
      <t>ホゾンキゲン</t>
    </rPh>
    <rPh sb="17" eb="19">
      <t>ケイカ</t>
    </rPh>
    <rPh sb="19" eb="21">
      <t>ザッシ</t>
    </rPh>
    <rPh sb="26" eb="28">
      <t>シテイ</t>
    </rPh>
    <rPh sb="34" eb="35">
      <t>カリ</t>
    </rPh>
    <rPh sb="35" eb="37">
      <t>ジョセキ</t>
    </rPh>
    <rPh sb="38" eb="39">
      <t>ホン</t>
    </rPh>
    <rPh sb="41" eb="43">
      <t>ショリ</t>
    </rPh>
    <phoneticPr fontId="3"/>
  </si>
  <si>
    <t xml:space="preserve">「除籍資料」は、蔵書統計の集計対象外となること。
</t>
    <rPh sb="1" eb="3">
      <t>ジョセキ</t>
    </rPh>
    <rPh sb="3" eb="5">
      <t>シリョウ</t>
    </rPh>
    <rPh sb="8" eb="10">
      <t>ゾウショ</t>
    </rPh>
    <rPh sb="10" eb="12">
      <t>トウケイ</t>
    </rPh>
    <rPh sb="13" eb="15">
      <t>シュウケイ</t>
    </rPh>
    <rPh sb="15" eb="17">
      <t>タイショウ</t>
    </rPh>
    <rPh sb="17" eb="18">
      <t>ガイ</t>
    </rPh>
    <phoneticPr fontId="3"/>
  </si>
  <si>
    <t xml:space="preserve">「仮除籍資料」は、蔵書統計の集計対象となること。
</t>
    <rPh sb="1" eb="4">
      <t>カリジョセキ</t>
    </rPh>
    <rPh sb="4" eb="6">
      <t>シリョウ</t>
    </rPh>
    <rPh sb="9" eb="11">
      <t>ゾウショ</t>
    </rPh>
    <rPh sb="11" eb="13">
      <t>トウケイ</t>
    </rPh>
    <rPh sb="14" eb="16">
      <t>シュウケイ</t>
    </rPh>
    <rPh sb="16" eb="18">
      <t>タイショウ</t>
    </rPh>
    <phoneticPr fontId="3"/>
  </si>
  <si>
    <t xml:space="preserve">本除籍処理は専用画面で、以下の項目を指定して行えること。
・対象資料（図書／雑誌／AV）
・仮除籍日（期間）
・除籍理由
・所蔵館
・仮除籍日
</t>
    <rPh sb="0" eb="1">
      <t>ホン</t>
    </rPh>
    <rPh sb="1" eb="3">
      <t>ジョセキ</t>
    </rPh>
    <rPh sb="3" eb="5">
      <t>ショリ</t>
    </rPh>
    <rPh sb="6" eb="8">
      <t>センヨウ</t>
    </rPh>
    <rPh sb="8" eb="10">
      <t>ガメン</t>
    </rPh>
    <rPh sb="12" eb="14">
      <t>イカ</t>
    </rPh>
    <rPh sb="15" eb="17">
      <t>コウモク</t>
    </rPh>
    <rPh sb="22" eb="23">
      <t>オコナ</t>
    </rPh>
    <rPh sb="30" eb="32">
      <t>タイショウ</t>
    </rPh>
    <rPh sb="35" eb="37">
      <t>トショ</t>
    </rPh>
    <rPh sb="38" eb="40">
      <t>ザッシ</t>
    </rPh>
    <rPh sb="46" eb="47">
      <t>カリ</t>
    </rPh>
    <rPh sb="47" eb="49">
      <t>ジョセキ</t>
    </rPh>
    <rPh sb="49" eb="50">
      <t>ビ</t>
    </rPh>
    <rPh sb="51" eb="53">
      <t>キカン</t>
    </rPh>
    <rPh sb="56" eb="58">
      <t>ジョセキ</t>
    </rPh>
    <rPh sb="58" eb="60">
      <t>リユウ</t>
    </rPh>
    <rPh sb="62" eb="64">
      <t>ショゾウ</t>
    </rPh>
    <rPh sb="64" eb="65">
      <t>カン</t>
    </rPh>
    <rPh sb="67" eb="68">
      <t>カリ</t>
    </rPh>
    <rPh sb="68" eb="70">
      <t>ジョセキ</t>
    </rPh>
    <rPh sb="70" eb="71">
      <t>ビ</t>
    </rPh>
    <phoneticPr fontId="3"/>
  </si>
  <si>
    <t xml:space="preserve">「除籍資料」は、業務系・OPAC・WebOPACのすべての検索で表示対象外となること。
</t>
    <rPh sb="1" eb="3">
      <t>ジョセキ</t>
    </rPh>
    <rPh sb="3" eb="5">
      <t>シリョウ</t>
    </rPh>
    <rPh sb="8" eb="10">
      <t>ギョウム</t>
    </rPh>
    <rPh sb="10" eb="11">
      <t>ケイ</t>
    </rPh>
    <rPh sb="29" eb="31">
      <t>ケンサク</t>
    </rPh>
    <rPh sb="32" eb="34">
      <t>ヒョウジ</t>
    </rPh>
    <rPh sb="34" eb="37">
      <t>タイショウガイ</t>
    </rPh>
    <phoneticPr fontId="3"/>
  </si>
  <si>
    <t>機 能 仕 様</t>
    <phoneticPr fontId="2"/>
  </si>
  <si>
    <t xml:space="preserve">資料ID未入力の状態で、以下の情報が返却画面上で確認できること。
・処理日
・返却日
・返却館
・返却カウンター
</t>
    <rPh sb="0" eb="2">
      <t>シリョウ</t>
    </rPh>
    <rPh sb="4" eb="7">
      <t>ミニュウリョク</t>
    </rPh>
    <rPh sb="8" eb="10">
      <t>ジョウタイ</t>
    </rPh>
    <rPh sb="12" eb="14">
      <t>イカ</t>
    </rPh>
    <rPh sb="15" eb="17">
      <t>ジョウホウ</t>
    </rPh>
    <rPh sb="18" eb="20">
      <t>ヘンキャク</t>
    </rPh>
    <rPh sb="20" eb="23">
      <t>ガメンジョウ</t>
    </rPh>
    <rPh sb="24" eb="26">
      <t>カクニン</t>
    </rPh>
    <rPh sb="34" eb="36">
      <t>ショリ</t>
    </rPh>
    <rPh sb="36" eb="37">
      <t>ビ</t>
    </rPh>
    <rPh sb="39" eb="41">
      <t>ヘンキャク</t>
    </rPh>
    <rPh sb="41" eb="42">
      <t>ビ</t>
    </rPh>
    <rPh sb="44" eb="46">
      <t>ヘンキャク</t>
    </rPh>
    <rPh sb="46" eb="47">
      <t>カン</t>
    </rPh>
    <rPh sb="49" eb="51">
      <t>ヘンキャク</t>
    </rPh>
    <phoneticPr fontId="2"/>
  </si>
  <si>
    <t xml:space="preserve">資料IDを読み取ることで、簡単に返却処理ができること。
</t>
    <rPh sb="0" eb="2">
      <t>シリョウ</t>
    </rPh>
    <rPh sb="5" eb="6">
      <t>ヨ</t>
    </rPh>
    <rPh sb="7" eb="8">
      <t>ト</t>
    </rPh>
    <rPh sb="13" eb="15">
      <t>カンタン</t>
    </rPh>
    <rPh sb="16" eb="18">
      <t>ヘンキャク</t>
    </rPh>
    <rPh sb="18" eb="20">
      <t>ショリ</t>
    </rPh>
    <phoneticPr fontId="2"/>
  </si>
  <si>
    <t xml:space="preserve">資料IDの入力は、手入力での処理もできること。
</t>
    <rPh sb="0" eb="2">
      <t>シリョウ</t>
    </rPh>
    <rPh sb="5" eb="7">
      <t>ニュウリョク</t>
    </rPh>
    <rPh sb="9" eb="10">
      <t>テ</t>
    </rPh>
    <rPh sb="10" eb="12">
      <t>ニュウリョク</t>
    </rPh>
    <rPh sb="14" eb="16">
      <t>ショリ</t>
    </rPh>
    <phoneticPr fontId="2"/>
  </si>
  <si>
    <t xml:space="preserve">IDの入力域は１箇所であり、利用者IDと資料IDの識別は、桁数、もしくは番号範囲により自動でできること。
</t>
    <rPh sb="29" eb="31">
      <t>ケタスウ</t>
    </rPh>
    <rPh sb="36" eb="38">
      <t>バンゴウ</t>
    </rPh>
    <rPh sb="38" eb="40">
      <t>ハンイ</t>
    </rPh>
    <phoneticPr fontId="2"/>
  </si>
  <si>
    <t xml:space="preserve">各端末の設置場所情報により、返却場所（返却館、返却カウンター）は、自動設定されること。
</t>
    <rPh sb="4" eb="6">
      <t>セッチ</t>
    </rPh>
    <rPh sb="14" eb="16">
      <t>ヘンキャク</t>
    </rPh>
    <rPh sb="19" eb="21">
      <t>ヘンキャク</t>
    </rPh>
    <rPh sb="23" eb="25">
      <t>ヘンキャク</t>
    </rPh>
    <phoneticPr fontId="2"/>
  </si>
  <si>
    <t xml:space="preserve">各端末で、返却場所（返却館、返却カウンター）を任意に変更できること。
</t>
    <rPh sb="5" eb="7">
      <t>ヘンキャク</t>
    </rPh>
    <rPh sb="10" eb="12">
      <t>ヘンキャク</t>
    </rPh>
    <rPh sb="14" eb="16">
      <t>ヘンキャク</t>
    </rPh>
    <phoneticPr fontId="2"/>
  </si>
  <si>
    <t xml:space="preserve">各端末で、処理結果の表示行数を任意に変更できること。
表示行数を超える処理結果は、古い情報から順に自動で削除されること。
</t>
    <rPh sb="0" eb="1">
      <t>カク</t>
    </rPh>
    <rPh sb="1" eb="3">
      <t>タンマツ</t>
    </rPh>
    <rPh sb="5" eb="7">
      <t>ショリ</t>
    </rPh>
    <rPh sb="7" eb="9">
      <t>ケッカ</t>
    </rPh>
    <rPh sb="10" eb="12">
      <t>ヒョウジ</t>
    </rPh>
    <rPh sb="12" eb="14">
      <t>ギョウスウ</t>
    </rPh>
    <rPh sb="15" eb="17">
      <t>ニンイ</t>
    </rPh>
    <rPh sb="18" eb="20">
      <t>ヘンコウ</t>
    </rPh>
    <rPh sb="27" eb="29">
      <t>ヒョウジ</t>
    </rPh>
    <rPh sb="29" eb="31">
      <t>ギョウスウ</t>
    </rPh>
    <rPh sb="32" eb="33">
      <t>コ</t>
    </rPh>
    <rPh sb="35" eb="37">
      <t>ショリ</t>
    </rPh>
    <rPh sb="37" eb="39">
      <t>ケッカ</t>
    </rPh>
    <rPh sb="41" eb="42">
      <t>フル</t>
    </rPh>
    <rPh sb="43" eb="45">
      <t>ジョウホウ</t>
    </rPh>
    <rPh sb="47" eb="48">
      <t>ジュン</t>
    </rPh>
    <rPh sb="49" eb="51">
      <t>ジドウ</t>
    </rPh>
    <rPh sb="52" eb="54">
      <t>サクジョ</t>
    </rPh>
    <phoneticPr fontId="2"/>
  </si>
  <si>
    <t>資料チェック</t>
    <rPh sb="0" eb="2">
      <t>シリョウ</t>
    </rPh>
    <phoneticPr fontId="2"/>
  </si>
  <si>
    <t xml:space="preserve">ID読み取り時、番号の桁数・範囲が利用者IDの番号帯であり、かつ、入力した番号に該当する利用者IDの登録がある場合は、自動で貸出処理画面に遷移し、入力された利用者IDを読み込むことができること。
</t>
    <rPh sb="2" eb="3">
      <t>ヨ</t>
    </rPh>
    <rPh sb="4" eb="5">
      <t>ト</t>
    </rPh>
    <rPh sb="6" eb="7">
      <t>ジ</t>
    </rPh>
    <rPh sb="8" eb="10">
      <t>バンゴウ</t>
    </rPh>
    <rPh sb="11" eb="13">
      <t>ケタスウ</t>
    </rPh>
    <rPh sb="14" eb="16">
      <t>ハンイ</t>
    </rPh>
    <rPh sb="17" eb="20">
      <t>リヨウシャ</t>
    </rPh>
    <rPh sb="23" eb="25">
      <t>バンゴウ</t>
    </rPh>
    <rPh sb="25" eb="26">
      <t>タイ</t>
    </rPh>
    <rPh sb="33" eb="35">
      <t>ニュウリョク</t>
    </rPh>
    <rPh sb="37" eb="39">
      <t>バンゴウ</t>
    </rPh>
    <rPh sb="40" eb="42">
      <t>ガイトウ</t>
    </rPh>
    <rPh sb="44" eb="47">
      <t>リヨウシャ</t>
    </rPh>
    <rPh sb="50" eb="52">
      <t>トウロク</t>
    </rPh>
    <phoneticPr fontId="2"/>
  </si>
  <si>
    <t xml:space="preserve">資料ID読み取り時、番号の桁数・範囲が利用者IDの番号帯であり、かつ、入力した番号に該当する利用者IDの登録がない場合は、エラーを表示することができること。
</t>
    <rPh sb="0" eb="2">
      <t>シリョウ</t>
    </rPh>
    <rPh sb="4" eb="5">
      <t>ヨ</t>
    </rPh>
    <rPh sb="6" eb="7">
      <t>ト</t>
    </rPh>
    <rPh sb="8" eb="9">
      <t>ジ</t>
    </rPh>
    <rPh sb="10" eb="12">
      <t>バンゴウ</t>
    </rPh>
    <rPh sb="13" eb="15">
      <t>ケタスウ</t>
    </rPh>
    <rPh sb="16" eb="18">
      <t>ハンイ</t>
    </rPh>
    <rPh sb="19" eb="22">
      <t>リヨウシャ</t>
    </rPh>
    <rPh sb="25" eb="27">
      <t>バンゴウ</t>
    </rPh>
    <rPh sb="27" eb="28">
      <t>タイ</t>
    </rPh>
    <rPh sb="35" eb="37">
      <t>ニュウリョク</t>
    </rPh>
    <rPh sb="39" eb="41">
      <t>バンゴウ</t>
    </rPh>
    <rPh sb="42" eb="44">
      <t>ガイトウ</t>
    </rPh>
    <rPh sb="46" eb="48">
      <t>リヨウ</t>
    </rPh>
    <rPh sb="48" eb="49">
      <t>シャ</t>
    </rPh>
    <rPh sb="52" eb="54">
      <t>トウロク</t>
    </rPh>
    <rPh sb="57" eb="59">
      <t>バアイ</t>
    </rPh>
    <rPh sb="65" eb="67">
      <t>ヒョウジ</t>
    </rPh>
    <phoneticPr fontId="2"/>
  </si>
  <si>
    <t xml:space="preserve">資料ID読み取り時、受入前資料の場合は、エラーを表示することができること。
</t>
    <rPh sb="0" eb="2">
      <t>シリョウ</t>
    </rPh>
    <rPh sb="4" eb="5">
      <t>ヨ</t>
    </rPh>
    <rPh sb="6" eb="7">
      <t>ト</t>
    </rPh>
    <rPh sb="8" eb="9">
      <t>ジ</t>
    </rPh>
    <rPh sb="10" eb="12">
      <t>ウケイレ</t>
    </rPh>
    <rPh sb="12" eb="13">
      <t>マエ</t>
    </rPh>
    <rPh sb="13" eb="15">
      <t>シリョウ</t>
    </rPh>
    <rPh sb="16" eb="18">
      <t>バアイ</t>
    </rPh>
    <rPh sb="24" eb="26">
      <t>ヒョウジ</t>
    </rPh>
    <phoneticPr fontId="2"/>
  </si>
  <si>
    <t xml:space="preserve">資料ID読み取り時、不明資料の場合は、設定により、警告音を鳴らすことができること。
</t>
    <rPh sb="0" eb="2">
      <t>シリョウ</t>
    </rPh>
    <rPh sb="10" eb="12">
      <t>フメイ</t>
    </rPh>
    <rPh sb="25" eb="28">
      <t>ケイコクオン</t>
    </rPh>
    <rPh sb="29" eb="30">
      <t>ナ</t>
    </rPh>
    <phoneticPr fontId="2"/>
  </si>
  <si>
    <t>返却処理</t>
    <rPh sb="0" eb="2">
      <t>ヘンキャク</t>
    </rPh>
    <phoneticPr fontId="2"/>
  </si>
  <si>
    <t xml:space="preserve">返却処理により、前貸出者の貸出情報の削除が即時に行われること。
</t>
    <rPh sb="0" eb="2">
      <t>ヘンキャク</t>
    </rPh>
    <rPh sb="8" eb="9">
      <t>ゼン</t>
    </rPh>
    <rPh sb="9" eb="11">
      <t>カシダシ</t>
    </rPh>
    <rPh sb="11" eb="12">
      <t>シャ</t>
    </rPh>
    <rPh sb="13" eb="15">
      <t>カシダシ</t>
    </rPh>
    <rPh sb="15" eb="17">
      <t>ジョウホウ</t>
    </rPh>
    <rPh sb="18" eb="20">
      <t>サクジョ</t>
    </rPh>
    <rPh sb="21" eb="23">
      <t>ソクジ</t>
    </rPh>
    <rPh sb="24" eb="25">
      <t>オコナ</t>
    </rPh>
    <phoneticPr fontId="2"/>
  </si>
  <si>
    <t xml:space="preserve">資料ID入力により、以下の情報を画面上に表示できること。
・資料ID
・予約の有無
・回送先館名（所在館/ 提供館）
・返却期限（返却期限を経過していた場合のみ）
・書架
・別置記号
・保存期限経過の適否
・タイトル
</t>
    <rPh sb="4" eb="6">
      <t>ニュウリョク</t>
    </rPh>
    <rPh sb="10" eb="12">
      <t>イカ</t>
    </rPh>
    <rPh sb="13" eb="15">
      <t>ジョウホウ</t>
    </rPh>
    <rPh sb="16" eb="19">
      <t>ガメンジョウ</t>
    </rPh>
    <rPh sb="20" eb="22">
      <t>ヒョウジ</t>
    </rPh>
    <rPh sb="30" eb="32">
      <t>シリョウ</t>
    </rPh>
    <rPh sb="36" eb="38">
      <t>ヨヤク</t>
    </rPh>
    <rPh sb="39" eb="41">
      <t>ウム</t>
    </rPh>
    <rPh sb="43" eb="45">
      <t>カイソウ</t>
    </rPh>
    <rPh sb="45" eb="46">
      <t>サキ</t>
    </rPh>
    <rPh sb="46" eb="47">
      <t>カン</t>
    </rPh>
    <rPh sb="47" eb="48">
      <t>メイ</t>
    </rPh>
    <rPh sb="60" eb="62">
      <t>ヘンキャク</t>
    </rPh>
    <rPh sb="62" eb="64">
      <t>キゲン</t>
    </rPh>
    <rPh sb="65" eb="67">
      <t>ヘンキャク</t>
    </rPh>
    <rPh sb="67" eb="69">
      <t>キゲン</t>
    </rPh>
    <rPh sb="70" eb="72">
      <t>ケイカ</t>
    </rPh>
    <rPh sb="76" eb="78">
      <t>バアイ</t>
    </rPh>
    <rPh sb="83" eb="85">
      <t>ショカ</t>
    </rPh>
    <rPh sb="87" eb="89">
      <t>ベッチ</t>
    </rPh>
    <rPh sb="89" eb="91">
      <t>キゴウ</t>
    </rPh>
    <rPh sb="93" eb="95">
      <t>ホゾン</t>
    </rPh>
    <rPh sb="95" eb="97">
      <t>キゲン</t>
    </rPh>
    <rPh sb="97" eb="99">
      <t>ケイカ</t>
    </rPh>
    <rPh sb="100" eb="102">
      <t>テキヒ</t>
    </rPh>
    <phoneticPr fontId="2"/>
  </si>
  <si>
    <t xml:space="preserve">「タイトル」は、端末ごとに、表示するか非表示とするかを任意に変更できること。
</t>
    <rPh sb="8" eb="10">
      <t>タンマツ</t>
    </rPh>
    <rPh sb="14" eb="16">
      <t>ヒョウジ</t>
    </rPh>
    <rPh sb="19" eb="22">
      <t>ヒヒョウジ</t>
    </rPh>
    <rPh sb="27" eb="29">
      <t>ニンイ</t>
    </rPh>
    <rPh sb="30" eb="32">
      <t>ヘンコウ</t>
    </rPh>
    <phoneticPr fontId="2"/>
  </si>
  <si>
    <t xml:space="preserve">予約確保処理時に表示される利用者名は、端末ごとに、表示するか非表示とするかを任意に変更できること。
</t>
    <rPh sb="0" eb="2">
      <t>ヨヤク</t>
    </rPh>
    <rPh sb="2" eb="4">
      <t>カクホ</t>
    </rPh>
    <rPh sb="4" eb="6">
      <t>ショリ</t>
    </rPh>
    <rPh sb="6" eb="7">
      <t>ジ</t>
    </rPh>
    <rPh sb="8" eb="10">
      <t>ヒョウジ</t>
    </rPh>
    <rPh sb="13" eb="16">
      <t>リヨウシャ</t>
    </rPh>
    <rPh sb="16" eb="17">
      <t>メイ</t>
    </rPh>
    <rPh sb="19" eb="21">
      <t>タンマツ</t>
    </rPh>
    <rPh sb="25" eb="27">
      <t>ヒョウジ</t>
    </rPh>
    <rPh sb="30" eb="33">
      <t>ヒヒョウジ</t>
    </rPh>
    <rPh sb="38" eb="40">
      <t>ニンイ</t>
    </rPh>
    <rPh sb="41" eb="43">
      <t>ヘンコウ</t>
    </rPh>
    <phoneticPr fontId="2"/>
  </si>
  <si>
    <t xml:space="preserve">入力したIDの資料に蔵書メッセージが登録されている場合は、登録されている蔵書メッセージを表示できること。
</t>
    <phoneticPr fontId="2"/>
  </si>
  <si>
    <t xml:space="preserve">蔵書メッセージは、メッセージごとに、表示後はメッセージを自動削除するかどうかを選択できること。
自動削除（表示後削除）を選択したメッセージは、資料ID入力により一度メッセージが表示されると、メッセージは自動で削除されること。
自動削除しない（選択削除）を選択したメッセージは、資料ID入力によりメッセージが表示された後も、メッセージは自動削除されないこと。
</t>
    <phoneticPr fontId="2"/>
  </si>
  <si>
    <t>資料ID入力後の展開</t>
    <phoneticPr fontId="2"/>
  </si>
  <si>
    <t xml:space="preserve">資料ID入力後、「書誌・蔵書詳細」「書誌 貸出情報」「書誌 予約情報」「蔵書 メッセージ情報」の画面がすぐに参照できること。
</t>
    <rPh sb="0" eb="2">
      <t>シリョウ</t>
    </rPh>
    <rPh sb="9" eb="11">
      <t>ショシ</t>
    </rPh>
    <rPh sb="12" eb="14">
      <t>ゾウショ</t>
    </rPh>
    <rPh sb="14" eb="16">
      <t>ショウサイ</t>
    </rPh>
    <rPh sb="18" eb="20">
      <t>ショシ</t>
    </rPh>
    <rPh sb="21" eb="23">
      <t>カシダシ</t>
    </rPh>
    <rPh sb="23" eb="25">
      <t>ジョウホウ</t>
    </rPh>
    <rPh sb="27" eb="29">
      <t>ショシ</t>
    </rPh>
    <rPh sb="30" eb="32">
      <t>ヨヤク</t>
    </rPh>
    <rPh sb="36" eb="38">
      <t>ゾウショ</t>
    </rPh>
    <phoneticPr fontId="2"/>
  </si>
  <si>
    <t xml:space="preserve">返却処理画面に返却資料の履歴が表示されている間に限り、返却された資料を借りていた利用者の「利用者詳細情報」がワンタッチで参照できること。
また、「利用者詳細」画面から返却処理後の「貸出情報」「予約情報」も参照できること。
</t>
    <rPh sb="0" eb="2">
      <t>ヘンキャク</t>
    </rPh>
    <rPh sb="2" eb="4">
      <t>ショリ</t>
    </rPh>
    <rPh sb="4" eb="6">
      <t>ガメン</t>
    </rPh>
    <rPh sb="7" eb="9">
      <t>ヘンキャク</t>
    </rPh>
    <rPh sb="9" eb="11">
      <t>シリョウ</t>
    </rPh>
    <rPh sb="12" eb="14">
      <t>リレキ</t>
    </rPh>
    <rPh sb="15" eb="17">
      <t>ヒョウジ</t>
    </rPh>
    <rPh sb="22" eb="23">
      <t>アイダ</t>
    </rPh>
    <rPh sb="24" eb="25">
      <t>カギ</t>
    </rPh>
    <rPh sb="27" eb="29">
      <t>ヘンキャク</t>
    </rPh>
    <rPh sb="32" eb="34">
      <t>シリョウ</t>
    </rPh>
    <rPh sb="35" eb="36">
      <t>カ</t>
    </rPh>
    <rPh sb="45" eb="48">
      <t>リヨウシャ</t>
    </rPh>
    <rPh sb="50" eb="52">
      <t>ジョウホウ</t>
    </rPh>
    <rPh sb="60" eb="62">
      <t>サンショウ</t>
    </rPh>
    <rPh sb="73" eb="76">
      <t>リ</t>
    </rPh>
    <rPh sb="76" eb="78">
      <t>ショウサイ</t>
    </rPh>
    <rPh sb="79" eb="81">
      <t>ガメン</t>
    </rPh>
    <rPh sb="83" eb="85">
      <t>ヘンキャク</t>
    </rPh>
    <rPh sb="85" eb="87">
      <t>ショリ</t>
    </rPh>
    <rPh sb="87" eb="88">
      <t>ゴ</t>
    </rPh>
    <rPh sb="90" eb="92">
      <t>カシダシ</t>
    </rPh>
    <rPh sb="92" eb="94">
      <t>ジョウホウ</t>
    </rPh>
    <rPh sb="96" eb="98">
      <t>ヨヤク</t>
    </rPh>
    <rPh sb="98" eb="100">
      <t>ジョウホウ</t>
    </rPh>
    <rPh sb="102" eb="104">
      <t>サンショウ</t>
    </rPh>
    <phoneticPr fontId="2"/>
  </si>
  <si>
    <t xml:space="preserve">「書誌・蔵書詳細」画面では、返却された資料の書誌情報、所蔵数、貸出数、予約数、発注数、が表示できること。
</t>
    <rPh sb="9" eb="11">
      <t>ガメン</t>
    </rPh>
    <rPh sb="14" eb="16">
      <t>ヘンキャク</t>
    </rPh>
    <rPh sb="19" eb="21">
      <t>シリョウ</t>
    </rPh>
    <phoneticPr fontId="2"/>
  </si>
  <si>
    <t xml:space="preserve">「書誌 貸出情報」画面では、現在貸出中の情報を一覧で表示できること。
</t>
    <rPh sb="1" eb="3">
      <t>ショシ</t>
    </rPh>
    <rPh sb="4" eb="6">
      <t>カシダシ</t>
    </rPh>
    <rPh sb="6" eb="8">
      <t>ジョウホウ</t>
    </rPh>
    <rPh sb="9" eb="11">
      <t>ガメン</t>
    </rPh>
    <phoneticPr fontId="2"/>
  </si>
  <si>
    <t xml:space="preserve">「書誌 予約情報」画面では、現在予約中の情報を一覧で表示できること。
</t>
    <rPh sb="1" eb="3">
      <t>ショシ</t>
    </rPh>
    <rPh sb="4" eb="6">
      <t>ヨヤク</t>
    </rPh>
    <rPh sb="6" eb="8">
      <t>ジョウホウ</t>
    </rPh>
    <rPh sb="9" eb="11">
      <t>ガメン</t>
    </rPh>
    <rPh sb="14" eb="16">
      <t>ゲンザイ</t>
    </rPh>
    <rPh sb="16" eb="18">
      <t>ヨヤク</t>
    </rPh>
    <rPh sb="18" eb="19">
      <t>チュウ</t>
    </rPh>
    <rPh sb="20" eb="22">
      <t>ジョウホウ</t>
    </rPh>
    <rPh sb="23" eb="25">
      <t>イチラン</t>
    </rPh>
    <rPh sb="26" eb="28">
      <t>ヒョウジ</t>
    </rPh>
    <phoneticPr fontId="2"/>
  </si>
  <si>
    <t xml:space="preserve">「書誌・蔵書詳細」「書誌 予約情報」画面では、予約情報の更新（追加・変更・削除）ができること。
</t>
    <rPh sb="10" eb="12">
      <t>ショシ</t>
    </rPh>
    <rPh sb="13" eb="15">
      <t>ヨヤク</t>
    </rPh>
    <rPh sb="15" eb="17">
      <t>ジョウホウ</t>
    </rPh>
    <rPh sb="18" eb="20">
      <t>ガメン</t>
    </rPh>
    <rPh sb="23" eb="25">
      <t>ヨヤク</t>
    </rPh>
    <rPh sb="25" eb="27">
      <t>ジョウホウ</t>
    </rPh>
    <rPh sb="28" eb="30">
      <t>コウシン</t>
    </rPh>
    <rPh sb="31" eb="33">
      <t>ツイカ</t>
    </rPh>
    <rPh sb="34" eb="36">
      <t>ヘンコウ</t>
    </rPh>
    <rPh sb="37" eb="39">
      <t>サクジョ</t>
    </rPh>
    <phoneticPr fontId="2"/>
  </si>
  <si>
    <t xml:space="preserve">「蔵書 メッセージ情報」画面では、登録された蔵書メッセージを一覧で表示できること。
</t>
    <rPh sb="1" eb="3">
      <t>ゾウショ</t>
    </rPh>
    <rPh sb="9" eb="11">
      <t>ジョウホウ</t>
    </rPh>
    <rPh sb="12" eb="14">
      <t>ガメン</t>
    </rPh>
    <rPh sb="17" eb="19">
      <t>トウロク</t>
    </rPh>
    <rPh sb="22" eb="24">
      <t>ゾウショ</t>
    </rPh>
    <rPh sb="30" eb="32">
      <t>イチラン</t>
    </rPh>
    <rPh sb="33" eb="35">
      <t>ヒョウジ</t>
    </rPh>
    <phoneticPr fontId="2"/>
  </si>
  <si>
    <t>返却取消</t>
    <rPh sb="0" eb="2">
      <t>ヘンキャク</t>
    </rPh>
    <rPh sb="2" eb="4">
      <t>トリケシ</t>
    </rPh>
    <phoneticPr fontId="2"/>
  </si>
  <si>
    <t>返却処理画面に返却資料の履歴が表示されている間に限り、返却取消処理ができること。
返却取消処理時は、自動で以下の処理がされること。
・直前の貸出者に貸出データが登録される
・（返却処理により予約者へ確保された場合）
　確保取消処理がされ、予約が自動で「予約待ち」の状態に戻る。</t>
    <rPh sb="0" eb="2">
      <t>ヘンキャク</t>
    </rPh>
    <rPh sb="2" eb="4">
      <t>ショリ</t>
    </rPh>
    <rPh sb="4" eb="6">
      <t>ガメン</t>
    </rPh>
    <rPh sb="7" eb="9">
      <t>ヘンキャク</t>
    </rPh>
    <rPh sb="9" eb="11">
      <t>シリョウ</t>
    </rPh>
    <rPh sb="12" eb="14">
      <t>リレキ</t>
    </rPh>
    <rPh sb="15" eb="17">
      <t>ヒョウジ</t>
    </rPh>
    <rPh sb="22" eb="23">
      <t>アイダ</t>
    </rPh>
    <rPh sb="24" eb="25">
      <t>カギ</t>
    </rPh>
    <rPh sb="27" eb="29">
      <t>ヘンキャク</t>
    </rPh>
    <rPh sb="29" eb="31">
      <t>トリケシ</t>
    </rPh>
    <rPh sb="31" eb="33">
      <t>ショリ</t>
    </rPh>
    <rPh sb="41" eb="43">
      <t>ヘンキャク</t>
    </rPh>
    <rPh sb="43" eb="45">
      <t>トリケシ</t>
    </rPh>
    <rPh sb="45" eb="47">
      <t>ショリ</t>
    </rPh>
    <rPh sb="47" eb="48">
      <t>ジ</t>
    </rPh>
    <rPh sb="50" eb="52">
      <t>ジドウ</t>
    </rPh>
    <rPh sb="53" eb="55">
      <t>イカ</t>
    </rPh>
    <rPh sb="56" eb="58">
      <t>ショリ</t>
    </rPh>
    <rPh sb="67" eb="69">
      <t>チョクゼン</t>
    </rPh>
    <rPh sb="70" eb="72">
      <t>カシダシ</t>
    </rPh>
    <rPh sb="72" eb="73">
      <t>シャ</t>
    </rPh>
    <rPh sb="74" eb="76">
      <t>カシダシ</t>
    </rPh>
    <rPh sb="80" eb="82">
      <t>トウロク</t>
    </rPh>
    <rPh sb="88" eb="90">
      <t>ヘンキャク</t>
    </rPh>
    <rPh sb="90" eb="92">
      <t>ショリ</t>
    </rPh>
    <rPh sb="95" eb="98">
      <t>ヨヤクシャ</t>
    </rPh>
    <rPh sb="99" eb="101">
      <t>カクホ</t>
    </rPh>
    <rPh sb="104" eb="106">
      <t>バアイ</t>
    </rPh>
    <rPh sb="109" eb="111">
      <t>カクホ</t>
    </rPh>
    <rPh sb="111" eb="113">
      <t>トリケシ</t>
    </rPh>
    <rPh sb="113" eb="115">
      <t>ショリ</t>
    </rPh>
    <rPh sb="119" eb="121">
      <t>ヨヤク</t>
    </rPh>
    <rPh sb="122" eb="124">
      <t>ジドウ</t>
    </rPh>
    <rPh sb="126" eb="128">
      <t>ヨヤク</t>
    </rPh>
    <rPh sb="128" eb="129">
      <t>マ</t>
    </rPh>
    <rPh sb="132" eb="134">
      <t>ジョウタイ</t>
    </rPh>
    <rPh sb="135" eb="136">
      <t>モド</t>
    </rPh>
    <phoneticPr fontId="2"/>
  </si>
  <si>
    <t xml:space="preserve">設定により、返却取消機能を使用しないこともできること。
</t>
    <rPh sb="0" eb="2">
      <t>セッテイ</t>
    </rPh>
    <rPh sb="6" eb="8">
      <t>ヘンキャク</t>
    </rPh>
    <rPh sb="8" eb="10">
      <t>トリケシ</t>
    </rPh>
    <rPh sb="10" eb="12">
      <t>キノウ</t>
    </rPh>
    <rPh sb="13" eb="15">
      <t>シヨウ</t>
    </rPh>
    <phoneticPr fontId="2"/>
  </si>
  <si>
    <t xml:space="preserve">返却資料に予約者がおり、かつ、次の予約者の提供館が返却処理館である資料を返却処理した場合は、以下の処理を行うことができること。
・資料の状態を 予約確保 に更新する
・予約情報を更新する
・（予約備考の登録がある場合）予約備考を表示する
・「予約確保連絡票レシート」を印字する
</t>
    <rPh sb="0" eb="2">
      <t>ヘンキャク</t>
    </rPh>
    <rPh sb="2" eb="4">
      <t>シリョウ</t>
    </rPh>
    <rPh sb="5" eb="8">
      <t>ヨヤクシャ</t>
    </rPh>
    <rPh sb="15" eb="16">
      <t>ツギ</t>
    </rPh>
    <rPh sb="17" eb="20">
      <t>ヨヤクシャ</t>
    </rPh>
    <rPh sb="21" eb="23">
      <t>テイキョウ</t>
    </rPh>
    <rPh sb="23" eb="24">
      <t>カン</t>
    </rPh>
    <rPh sb="25" eb="27">
      <t>ヘンキャク</t>
    </rPh>
    <rPh sb="27" eb="29">
      <t>ショリ</t>
    </rPh>
    <rPh sb="29" eb="30">
      <t>カン</t>
    </rPh>
    <rPh sb="33" eb="35">
      <t>シリョウ</t>
    </rPh>
    <rPh sb="36" eb="38">
      <t>ヘンキャク</t>
    </rPh>
    <rPh sb="38" eb="40">
      <t>ショリ</t>
    </rPh>
    <rPh sb="42" eb="44">
      <t>バアイ</t>
    </rPh>
    <rPh sb="46" eb="48">
      <t>イカ</t>
    </rPh>
    <rPh sb="49" eb="51">
      <t>ショリ</t>
    </rPh>
    <rPh sb="52" eb="53">
      <t>オコナ</t>
    </rPh>
    <rPh sb="65" eb="67">
      <t>シリョウ</t>
    </rPh>
    <rPh sb="68" eb="70">
      <t>ジョウタイ</t>
    </rPh>
    <rPh sb="72" eb="74">
      <t>ヨヤク</t>
    </rPh>
    <rPh sb="74" eb="76">
      <t>カクホ</t>
    </rPh>
    <rPh sb="78" eb="80">
      <t>コウシン</t>
    </rPh>
    <rPh sb="84" eb="86">
      <t>ヨヤク</t>
    </rPh>
    <rPh sb="86" eb="88">
      <t>ジョウホウ</t>
    </rPh>
    <rPh sb="89" eb="91">
      <t>コウシン</t>
    </rPh>
    <rPh sb="96" eb="98">
      <t>ヨヤク</t>
    </rPh>
    <rPh sb="98" eb="100">
      <t>ビコウ</t>
    </rPh>
    <rPh sb="101" eb="103">
      <t>トウロク</t>
    </rPh>
    <rPh sb="106" eb="108">
      <t>バアイ</t>
    </rPh>
    <rPh sb="109" eb="111">
      <t>ヨヤク</t>
    </rPh>
    <rPh sb="111" eb="113">
      <t>ビコウ</t>
    </rPh>
    <rPh sb="114" eb="116">
      <t>ヒョウジ</t>
    </rPh>
    <rPh sb="121" eb="123">
      <t>ヨヤク</t>
    </rPh>
    <rPh sb="123" eb="125">
      <t>カクホ</t>
    </rPh>
    <rPh sb="125" eb="127">
      <t>レンラク</t>
    </rPh>
    <rPh sb="127" eb="128">
      <t>ヒョウ</t>
    </rPh>
    <rPh sb="134" eb="136">
      <t>インジ</t>
    </rPh>
    <phoneticPr fontId="2"/>
  </si>
  <si>
    <t xml:space="preserve">返却資料に予約者がおり、かつ、次の予約者の提供館が返却処理館以外である資料を返却処理した場合は、以下の処理を行うことができること。
・資料の状態を 提供館への（予約）回送 に更新する
・予約情報を更新する
・（予約備考の登録がある場合）予約備考を表示する
・「回送レシート」を印字する
</t>
    <rPh sb="0" eb="2">
      <t>ヘンキャク</t>
    </rPh>
    <rPh sb="2" eb="4">
      <t>シリョウ</t>
    </rPh>
    <rPh sb="5" eb="8">
      <t>ヨヤクシャ</t>
    </rPh>
    <rPh sb="15" eb="16">
      <t>ツギ</t>
    </rPh>
    <rPh sb="17" eb="20">
      <t>ヨヤクシャ</t>
    </rPh>
    <rPh sb="21" eb="23">
      <t>テイキョウ</t>
    </rPh>
    <rPh sb="23" eb="24">
      <t>カン</t>
    </rPh>
    <rPh sb="25" eb="27">
      <t>ヘンキャク</t>
    </rPh>
    <rPh sb="27" eb="29">
      <t>ショリ</t>
    </rPh>
    <rPh sb="29" eb="30">
      <t>カン</t>
    </rPh>
    <rPh sb="30" eb="32">
      <t>イガイ</t>
    </rPh>
    <rPh sb="35" eb="37">
      <t>シリョウ</t>
    </rPh>
    <rPh sb="38" eb="40">
      <t>ヘンキャク</t>
    </rPh>
    <rPh sb="40" eb="42">
      <t>ショリ</t>
    </rPh>
    <rPh sb="44" eb="46">
      <t>バアイ</t>
    </rPh>
    <rPh sb="48" eb="50">
      <t>イカ</t>
    </rPh>
    <rPh sb="51" eb="53">
      <t>ショリ</t>
    </rPh>
    <rPh sb="54" eb="55">
      <t>オコナ</t>
    </rPh>
    <rPh sb="67" eb="69">
      <t>シリョウ</t>
    </rPh>
    <rPh sb="70" eb="72">
      <t>ジョウタイ</t>
    </rPh>
    <rPh sb="74" eb="76">
      <t>テイキョウ</t>
    </rPh>
    <rPh sb="76" eb="77">
      <t>カン</t>
    </rPh>
    <rPh sb="80" eb="82">
      <t>ヨヤク</t>
    </rPh>
    <rPh sb="83" eb="85">
      <t>カイソウ</t>
    </rPh>
    <rPh sb="87" eb="89">
      <t>コウシン</t>
    </rPh>
    <rPh sb="93" eb="95">
      <t>ヨヤク</t>
    </rPh>
    <rPh sb="95" eb="97">
      <t>ジョウホウ</t>
    </rPh>
    <rPh sb="98" eb="100">
      <t>コウシン</t>
    </rPh>
    <rPh sb="130" eb="132">
      <t>カイソウ</t>
    </rPh>
    <rPh sb="138" eb="140">
      <t>インジ</t>
    </rPh>
    <phoneticPr fontId="2"/>
  </si>
  <si>
    <t xml:space="preserve">資料の所在館と返却処理館が異なり、かつ、予約者がいない資料を返却処理した場合は、以下の処理を行うことができること。
・資料の状態を 所在館への回送 に更新する
・回送した旨のメッセージを表示する
・回送先の館名を表示する
</t>
    <rPh sb="0" eb="2">
      <t>シリョウ</t>
    </rPh>
    <rPh sb="3" eb="5">
      <t>ショザイ</t>
    </rPh>
    <rPh sb="5" eb="6">
      <t>カン</t>
    </rPh>
    <rPh sb="7" eb="9">
      <t>ヘンキャク</t>
    </rPh>
    <rPh sb="9" eb="11">
      <t>ショリ</t>
    </rPh>
    <rPh sb="11" eb="12">
      <t>カン</t>
    </rPh>
    <rPh sb="13" eb="14">
      <t>コト</t>
    </rPh>
    <rPh sb="20" eb="23">
      <t>ヨヤクシャ</t>
    </rPh>
    <rPh sb="27" eb="29">
      <t>シリョウ</t>
    </rPh>
    <rPh sb="30" eb="32">
      <t>ヘンキャク</t>
    </rPh>
    <rPh sb="32" eb="34">
      <t>ショリ</t>
    </rPh>
    <rPh sb="36" eb="38">
      <t>バアイ</t>
    </rPh>
    <rPh sb="40" eb="42">
      <t>イカ</t>
    </rPh>
    <rPh sb="43" eb="45">
      <t>ショリ</t>
    </rPh>
    <rPh sb="46" eb="47">
      <t>オコナ</t>
    </rPh>
    <rPh sb="59" eb="61">
      <t>シリョウ</t>
    </rPh>
    <rPh sb="62" eb="64">
      <t>ジョウタイ</t>
    </rPh>
    <rPh sb="66" eb="68">
      <t>ショザイ</t>
    </rPh>
    <rPh sb="68" eb="69">
      <t>カン</t>
    </rPh>
    <rPh sb="71" eb="73">
      <t>カイソウ</t>
    </rPh>
    <rPh sb="75" eb="77">
      <t>コウシン</t>
    </rPh>
    <rPh sb="81" eb="83">
      <t>カイソウ</t>
    </rPh>
    <rPh sb="85" eb="86">
      <t>ムネ</t>
    </rPh>
    <rPh sb="93" eb="95">
      <t>ヒョウジ</t>
    </rPh>
    <rPh sb="99" eb="101">
      <t>カイソウ</t>
    </rPh>
    <rPh sb="101" eb="102">
      <t>サキ</t>
    </rPh>
    <rPh sb="103" eb="104">
      <t>カン</t>
    </rPh>
    <rPh sb="104" eb="105">
      <t>メイ</t>
    </rPh>
    <rPh sb="106" eb="108">
      <t>ヒョウジ</t>
    </rPh>
    <phoneticPr fontId="2"/>
  </si>
  <si>
    <t xml:space="preserve">資料の状態が「回送」の資料を返却処理した場合は、回送資料であった旨のメッセージを表示することができること。
</t>
    <rPh sb="0" eb="2">
      <t>シリョウ</t>
    </rPh>
    <rPh sb="3" eb="5">
      <t>ジョウタイ</t>
    </rPh>
    <rPh sb="7" eb="9">
      <t>カイソウ</t>
    </rPh>
    <rPh sb="11" eb="13">
      <t>シリョウ</t>
    </rPh>
    <rPh sb="14" eb="16">
      <t>ヘンキャク</t>
    </rPh>
    <rPh sb="16" eb="18">
      <t>ショリ</t>
    </rPh>
    <rPh sb="20" eb="22">
      <t>バアイ</t>
    </rPh>
    <rPh sb="24" eb="26">
      <t>カイソウ</t>
    </rPh>
    <rPh sb="26" eb="28">
      <t>シリョウ</t>
    </rPh>
    <rPh sb="32" eb="33">
      <t>ムネ</t>
    </rPh>
    <rPh sb="40" eb="42">
      <t>ヒョウジ</t>
    </rPh>
    <phoneticPr fontId="2"/>
  </si>
  <si>
    <t xml:space="preserve">資料の状態が「仮除籍」の資料を返却処理した場合は、設定により、以下のどの処理とするかを選択できること。
・仮除籍登録を自動で解除し、処理結果画面に仮除籍資料であった旨のメッセージを表示する
・エラーを表示し、返却処理を行わない
</t>
    <rPh sb="0" eb="2">
      <t>シリョウ</t>
    </rPh>
    <rPh sb="3" eb="5">
      <t>ジョウタイ</t>
    </rPh>
    <rPh sb="7" eb="8">
      <t>カリ</t>
    </rPh>
    <rPh sb="8" eb="10">
      <t>ジョセキ</t>
    </rPh>
    <rPh sb="25" eb="27">
      <t>セッテイ</t>
    </rPh>
    <rPh sb="31" eb="33">
      <t>イカ</t>
    </rPh>
    <rPh sb="36" eb="38">
      <t>ショリ</t>
    </rPh>
    <rPh sb="43" eb="45">
      <t>センタク</t>
    </rPh>
    <rPh sb="53" eb="54">
      <t>カリ</t>
    </rPh>
    <rPh sb="54" eb="56">
      <t>ジョセキ</t>
    </rPh>
    <rPh sb="56" eb="58">
      <t>トウロク</t>
    </rPh>
    <rPh sb="59" eb="61">
      <t>ジドウ</t>
    </rPh>
    <rPh sb="62" eb="64">
      <t>カイジョ</t>
    </rPh>
    <rPh sb="66" eb="68">
      <t>ショリ</t>
    </rPh>
    <rPh sb="68" eb="70">
      <t>ケッカ</t>
    </rPh>
    <rPh sb="70" eb="72">
      <t>ガメン</t>
    </rPh>
    <rPh sb="73" eb="74">
      <t>カリ</t>
    </rPh>
    <rPh sb="74" eb="76">
      <t>ジョセキ</t>
    </rPh>
    <rPh sb="76" eb="78">
      <t>シリョウ</t>
    </rPh>
    <rPh sb="82" eb="83">
      <t>ムネ</t>
    </rPh>
    <rPh sb="90" eb="92">
      <t>ヒョウジ</t>
    </rPh>
    <rPh sb="100" eb="102">
      <t>ヒョウジ</t>
    </rPh>
    <rPh sb="104" eb="106">
      <t>ヘンキャク</t>
    </rPh>
    <rPh sb="106" eb="108">
      <t>ショリ</t>
    </rPh>
    <rPh sb="109" eb="110">
      <t>オコナ</t>
    </rPh>
    <phoneticPr fontId="2"/>
  </si>
  <si>
    <t xml:space="preserve">返却資料が相互貸借資料で、かつ、返却処理館が借用資料の確保処理（借用資料の蔵書登録）を行った館と異なる資料を返却処理した場合は、資料の状態を借用資料の確保登録を行った館への回送に更新することができること。
</t>
    <rPh sb="0" eb="2">
      <t>ヘンキャク</t>
    </rPh>
    <rPh sb="2" eb="4">
      <t>シリョウ</t>
    </rPh>
    <rPh sb="5" eb="7">
      <t>ソウゴ</t>
    </rPh>
    <rPh sb="7" eb="9">
      <t>タイシャク</t>
    </rPh>
    <rPh sb="9" eb="11">
      <t>シリョウ</t>
    </rPh>
    <rPh sb="16" eb="18">
      <t>ヘンキャク</t>
    </rPh>
    <rPh sb="18" eb="20">
      <t>ショリ</t>
    </rPh>
    <rPh sb="20" eb="21">
      <t>カン</t>
    </rPh>
    <rPh sb="22" eb="24">
      <t>シャクヨウ</t>
    </rPh>
    <rPh sb="24" eb="26">
      <t>シリョウ</t>
    </rPh>
    <rPh sb="27" eb="29">
      <t>カクホ</t>
    </rPh>
    <rPh sb="29" eb="31">
      <t>ショリ</t>
    </rPh>
    <rPh sb="32" eb="34">
      <t>シャクヨウ</t>
    </rPh>
    <rPh sb="34" eb="36">
      <t>シリョウ</t>
    </rPh>
    <rPh sb="37" eb="39">
      <t>ゾウショ</t>
    </rPh>
    <rPh sb="39" eb="41">
      <t>トウロク</t>
    </rPh>
    <rPh sb="43" eb="44">
      <t>オコナ</t>
    </rPh>
    <rPh sb="46" eb="47">
      <t>カン</t>
    </rPh>
    <rPh sb="48" eb="49">
      <t>コト</t>
    </rPh>
    <rPh sb="64" eb="66">
      <t>シリョウ</t>
    </rPh>
    <rPh sb="67" eb="69">
      <t>ジョウタイ</t>
    </rPh>
    <rPh sb="70" eb="72">
      <t>シャクヨウ</t>
    </rPh>
    <rPh sb="72" eb="74">
      <t>シリョウ</t>
    </rPh>
    <rPh sb="75" eb="77">
      <t>カクホ</t>
    </rPh>
    <rPh sb="77" eb="79">
      <t>トウロク</t>
    </rPh>
    <rPh sb="80" eb="81">
      <t>オコナ</t>
    </rPh>
    <rPh sb="83" eb="84">
      <t>カン</t>
    </rPh>
    <rPh sb="86" eb="88">
      <t>カイソウ</t>
    </rPh>
    <rPh sb="89" eb="91">
      <t>コウシン</t>
    </rPh>
    <phoneticPr fontId="2"/>
  </si>
  <si>
    <t xml:space="preserve">返却資料が相互貸借資料で、かつ、返却処理館が借用資料の確保処理（借用資料の蔵書登録）を行った館と同一である資料を返却処理した場合は、借用資料の蔵書情報を削除することができること。
</t>
    <rPh sb="0" eb="2">
      <t>ヘンキャク</t>
    </rPh>
    <rPh sb="2" eb="4">
      <t>シリョウ</t>
    </rPh>
    <rPh sb="5" eb="7">
      <t>ソウゴ</t>
    </rPh>
    <rPh sb="7" eb="9">
      <t>タイシャク</t>
    </rPh>
    <rPh sb="9" eb="11">
      <t>シリョウ</t>
    </rPh>
    <rPh sb="16" eb="18">
      <t>ヘンキャク</t>
    </rPh>
    <rPh sb="18" eb="20">
      <t>ショリ</t>
    </rPh>
    <rPh sb="20" eb="21">
      <t>カン</t>
    </rPh>
    <rPh sb="22" eb="24">
      <t>シャクヨウ</t>
    </rPh>
    <rPh sb="24" eb="26">
      <t>シリョウ</t>
    </rPh>
    <rPh sb="27" eb="29">
      <t>カクホ</t>
    </rPh>
    <rPh sb="29" eb="31">
      <t>ショリ</t>
    </rPh>
    <rPh sb="32" eb="34">
      <t>シャクヨウ</t>
    </rPh>
    <rPh sb="34" eb="36">
      <t>シリョウ</t>
    </rPh>
    <rPh sb="37" eb="39">
      <t>ゾウショ</t>
    </rPh>
    <rPh sb="39" eb="41">
      <t>トウロク</t>
    </rPh>
    <rPh sb="43" eb="44">
      <t>オコナ</t>
    </rPh>
    <rPh sb="46" eb="47">
      <t>カン</t>
    </rPh>
    <rPh sb="48" eb="50">
      <t>ドウイツ</t>
    </rPh>
    <rPh sb="66" eb="68">
      <t>シャクヨウ</t>
    </rPh>
    <rPh sb="68" eb="70">
      <t>シリョウ</t>
    </rPh>
    <rPh sb="71" eb="73">
      <t>ゾウショ</t>
    </rPh>
    <rPh sb="73" eb="75">
      <t>ジョウホウ</t>
    </rPh>
    <rPh sb="76" eb="78">
      <t>サクジョ</t>
    </rPh>
    <phoneticPr fontId="2"/>
  </si>
  <si>
    <t xml:space="preserve">返却資料が相互貸借資料で、かつ、予約者がいない資料を返却処理した場合は、相互貸借資料である旨のメッセージを表示することができること。
</t>
    <rPh sb="0" eb="2">
      <t>ヘンキャク</t>
    </rPh>
    <rPh sb="2" eb="4">
      <t>シリョウ</t>
    </rPh>
    <rPh sb="5" eb="7">
      <t>ソウゴ</t>
    </rPh>
    <rPh sb="7" eb="9">
      <t>タイシャク</t>
    </rPh>
    <rPh sb="9" eb="11">
      <t>シリョウ</t>
    </rPh>
    <rPh sb="16" eb="18">
      <t>ヨヤク</t>
    </rPh>
    <rPh sb="18" eb="19">
      <t>シャ</t>
    </rPh>
    <rPh sb="36" eb="38">
      <t>ソウゴ</t>
    </rPh>
    <rPh sb="38" eb="40">
      <t>タイシャク</t>
    </rPh>
    <rPh sb="40" eb="42">
      <t>シリョウ</t>
    </rPh>
    <rPh sb="45" eb="46">
      <t>ムネ</t>
    </rPh>
    <rPh sb="53" eb="55">
      <t>ヒョウジ</t>
    </rPh>
    <phoneticPr fontId="2"/>
  </si>
  <si>
    <t xml:space="preserve">返却資料が相互貸借資料で、かつ、予約者がいる資料を返却処理した場合は、相互貸借資料であり次に予約者がいる旨のメッセージを表示することができること。
</t>
    <rPh sb="0" eb="2">
      <t>ヘンキャク</t>
    </rPh>
    <rPh sb="2" eb="4">
      <t>シリョウ</t>
    </rPh>
    <rPh sb="5" eb="7">
      <t>ソウゴ</t>
    </rPh>
    <rPh sb="7" eb="9">
      <t>タイシャク</t>
    </rPh>
    <rPh sb="9" eb="11">
      <t>シリョウ</t>
    </rPh>
    <rPh sb="16" eb="18">
      <t>ヨヤク</t>
    </rPh>
    <rPh sb="18" eb="19">
      <t>シャ</t>
    </rPh>
    <rPh sb="35" eb="37">
      <t>ソウゴ</t>
    </rPh>
    <rPh sb="37" eb="39">
      <t>タイシャク</t>
    </rPh>
    <rPh sb="39" eb="41">
      <t>シリョウ</t>
    </rPh>
    <rPh sb="44" eb="45">
      <t>ツギ</t>
    </rPh>
    <rPh sb="46" eb="49">
      <t>ヨヤクシャ</t>
    </rPh>
    <rPh sb="52" eb="53">
      <t>ムネ</t>
    </rPh>
    <rPh sb="60" eb="62">
      <t>ヒョウジ</t>
    </rPh>
    <phoneticPr fontId="2"/>
  </si>
  <si>
    <t xml:space="preserve">保存期限経過雑誌を返却処理した場合は、保存期限が経過している旨のメッセージを表示することができること。
</t>
    <rPh sb="0" eb="2">
      <t>ホゾン</t>
    </rPh>
    <rPh sb="2" eb="4">
      <t>キゲン</t>
    </rPh>
    <rPh sb="4" eb="6">
      <t>ケイカ</t>
    </rPh>
    <rPh sb="6" eb="8">
      <t>ザッシ</t>
    </rPh>
    <rPh sb="19" eb="21">
      <t>ホゾン</t>
    </rPh>
    <rPh sb="21" eb="23">
      <t>キゲン</t>
    </rPh>
    <rPh sb="24" eb="26">
      <t>ケイカ</t>
    </rPh>
    <rPh sb="30" eb="31">
      <t>ムネ</t>
    </rPh>
    <rPh sb="38" eb="40">
      <t>ヒョウジ</t>
    </rPh>
    <phoneticPr fontId="2"/>
  </si>
  <si>
    <t xml:space="preserve">弁償登録がされている資料を返却処理した場合は、弁償登録を自動で解除し、処理結果画面に弁償登録されていた旨のメッセージを表示することができること。
設定により、「弁償登録資料レシート」を印字できること。
</t>
    <rPh sb="0" eb="2">
      <t>ベンショウ</t>
    </rPh>
    <rPh sb="2" eb="4">
      <t>トウロク</t>
    </rPh>
    <rPh sb="23" eb="25">
      <t>ベンショウ</t>
    </rPh>
    <rPh sb="25" eb="27">
      <t>トウロク</t>
    </rPh>
    <rPh sb="28" eb="30">
      <t>ジドウ</t>
    </rPh>
    <rPh sb="31" eb="33">
      <t>カイジョ</t>
    </rPh>
    <rPh sb="35" eb="37">
      <t>ショリ</t>
    </rPh>
    <rPh sb="37" eb="39">
      <t>ケッカ</t>
    </rPh>
    <rPh sb="39" eb="41">
      <t>ガメン</t>
    </rPh>
    <rPh sb="42" eb="44">
      <t>ベンショウ</t>
    </rPh>
    <rPh sb="44" eb="46">
      <t>トウロク</t>
    </rPh>
    <rPh sb="51" eb="52">
      <t>ムネ</t>
    </rPh>
    <rPh sb="59" eb="61">
      <t>ヒョウジ</t>
    </rPh>
    <rPh sb="80" eb="82">
      <t>ベンショウ</t>
    </rPh>
    <phoneticPr fontId="2"/>
  </si>
  <si>
    <t xml:space="preserve">捜索中登録がされている資料を返却処理した場合は、捜索中登録を自動で解除し、処理結果画面に捜索中登録されていた旨のメッセージを表示することができること。
設定により、「捜索登録資料レシート」を印字できること。
</t>
    <rPh sb="0" eb="3">
      <t>ソウサクチュウ</t>
    </rPh>
    <rPh sb="3" eb="5">
      <t>トウロク</t>
    </rPh>
    <rPh sb="11" eb="13">
      <t>シリョウ</t>
    </rPh>
    <rPh sb="14" eb="16">
      <t>ヘンキャク</t>
    </rPh>
    <rPh sb="16" eb="18">
      <t>ショリ</t>
    </rPh>
    <rPh sb="20" eb="22">
      <t>バアイ</t>
    </rPh>
    <rPh sb="24" eb="27">
      <t>ソウサクチュウ</t>
    </rPh>
    <rPh sb="27" eb="29">
      <t>トウロク</t>
    </rPh>
    <rPh sb="30" eb="32">
      <t>ジドウ</t>
    </rPh>
    <rPh sb="33" eb="35">
      <t>カイジョ</t>
    </rPh>
    <rPh sb="37" eb="39">
      <t>ショリ</t>
    </rPh>
    <rPh sb="39" eb="41">
      <t>ケッカ</t>
    </rPh>
    <rPh sb="41" eb="43">
      <t>ガメン</t>
    </rPh>
    <rPh sb="44" eb="47">
      <t>ソウサクチュウ</t>
    </rPh>
    <rPh sb="47" eb="49">
      <t>トウロク</t>
    </rPh>
    <rPh sb="54" eb="55">
      <t>ムネ</t>
    </rPh>
    <rPh sb="62" eb="64">
      <t>ヒョウジ</t>
    </rPh>
    <rPh sb="76" eb="78">
      <t>セッテイ</t>
    </rPh>
    <rPh sb="85" eb="87">
      <t>トウロク</t>
    </rPh>
    <rPh sb="87" eb="89">
      <t>シリョウ</t>
    </rPh>
    <rPh sb="95" eb="97">
      <t>インジ</t>
    </rPh>
    <phoneticPr fontId="2"/>
  </si>
  <si>
    <t>汚破損登録がされている資料を返却処理した場合は、汚破損登録を自動で解除し、処理結果画面に汚破損登録されていた旨のメッセージを表示することができること。
設定により、「汚破損登録資料レシート」を印字できること。</t>
    <rPh sb="0" eb="1">
      <t>オ</t>
    </rPh>
    <rPh sb="1" eb="3">
      <t>ハソン</t>
    </rPh>
    <rPh sb="3" eb="5">
      <t>トウロク</t>
    </rPh>
    <rPh sb="11" eb="13">
      <t>シリョウ</t>
    </rPh>
    <rPh sb="14" eb="16">
      <t>ヘンキャク</t>
    </rPh>
    <rPh sb="16" eb="18">
      <t>ショリ</t>
    </rPh>
    <rPh sb="20" eb="22">
      <t>バアイ</t>
    </rPh>
    <rPh sb="24" eb="25">
      <t>オ</t>
    </rPh>
    <rPh sb="25" eb="27">
      <t>ハソン</t>
    </rPh>
    <rPh sb="27" eb="29">
      <t>トウロク</t>
    </rPh>
    <rPh sb="30" eb="32">
      <t>ジドウ</t>
    </rPh>
    <rPh sb="33" eb="35">
      <t>カイジョ</t>
    </rPh>
    <rPh sb="37" eb="39">
      <t>ショリ</t>
    </rPh>
    <rPh sb="39" eb="41">
      <t>ケッカ</t>
    </rPh>
    <rPh sb="41" eb="43">
      <t>ガメン</t>
    </rPh>
    <rPh sb="44" eb="45">
      <t>オ</t>
    </rPh>
    <rPh sb="45" eb="47">
      <t>ハソン</t>
    </rPh>
    <rPh sb="47" eb="49">
      <t>トウロク</t>
    </rPh>
    <rPh sb="54" eb="55">
      <t>ムネ</t>
    </rPh>
    <rPh sb="62" eb="64">
      <t>ヒョウジ</t>
    </rPh>
    <rPh sb="83" eb="84">
      <t>オ</t>
    </rPh>
    <rPh sb="84" eb="86">
      <t>ハソン</t>
    </rPh>
    <phoneticPr fontId="2"/>
  </si>
  <si>
    <t xml:space="preserve">最新号禁帯雑誌で、かつ、予約者がいる資料を返却処理した場合は、設定により、確保処理するかどうかを選択できること。
</t>
    <rPh sb="0" eb="3">
      <t>サイシンゴウ</t>
    </rPh>
    <rPh sb="3" eb="5">
      <t>キンタイ</t>
    </rPh>
    <rPh sb="5" eb="7">
      <t>ザッシ</t>
    </rPh>
    <rPh sb="12" eb="14">
      <t>ヨヤク</t>
    </rPh>
    <rPh sb="14" eb="15">
      <t>シャ</t>
    </rPh>
    <rPh sb="31" eb="33">
      <t>セッテイ</t>
    </rPh>
    <rPh sb="37" eb="39">
      <t>カクホ</t>
    </rPh>
    <rPh sb="39" eb="41">
      <t>ショリ</t>
    </rPh>
    <rPh sb="48" eb="50">
      <t>センタク</t>
    </rPh>
    <phoneticPr fontId="2"/>
  </si>
  <si>
    <t xml:space="preserve">予約確保済みの資料を返却処理した場合は、以下の情報を表示することができること。
・予約確保されている旨のメッセージ
・確保者の利用者ID
・確保者の利用者名（漢字）
・予約日
</t>
    <rPh sb="0" eb="2">
      <t>ヨヤク</t>
    </rPh>
    <rPh sb="2" eb="4">
      <t>カクホ</t>
    </rPh>
    <rPh sb="4" eb="5">
      <t>ズ</t>
    </rPh>
    <rPh sb="7" eb="9">
      <t>シリョウ</t>
    </rPh>
    <rPh sb="10" eb="12">
      <t>ヘンキャク</t>
    </rPh>
    <rPh sb="12" eb="14">
      <t>ショリ</t>
    </rPh>
    <rPh sb="16" eb="18">
      <t>バアイ</t>
    </rPh>
    <rPh sb="20" eb="22">
      <t>イカ</t>
    </rPh>
    <rPh sb="23" eb="25">
      <t>ジョウホウ</t>
    </rPh>
    <rPh sb="26" eb="28">
      <t>ヒョウジ</t>
    </rPh>
    <rPh sb="41" eb="43">
      <t>ヨヤク</t>
    </rPh>
    <rPh sb="43" eb="45">
      <t>カクホ</t>
    </rPh>
    <rPh sb="50" eb="51">
      <t>ムネ</t>
    </rPh>
    <rPh sb="59" eb="61">
      <t>カクホ</t>
    </rPh>
    <rPh sb="61" eb="62">
      <t>シャ</t>
    </rPh>
    <rPh sb="63" eb="66">
      <t>リヨウシャ</t>
    </rPh>
    <rPh sb="70" eb="72">
      <t>カクホ</t>
    </rPh>
    <rPh sb="72" eb="73">
      <t>シャ</t>
    </rPh>
    <rPh sb="74" eb="77">
      <t>リヨウシャ</t>
    </rPh>
    <rPh sb="77" eb="78">
      <t>メイ</t>
    </rPh>
    <rPh sb="79" eb="81">
      <t>カンジ</t>
    </rPh>
    <rPh sb="84" eb="86">
      <t>ヨヤク</t>
    </rPh>
    <rPh sb="86" eb="87">
      <t>ビ</t>
    </rPh>
    <phoneticPr fontId="2"/>
  </si>
  <si>
    <t xml:space="preserve">禁帯出資料を返却処理した場合は、禁帯出資料である旨のメッセージを表示することができること。
</t>
    <rPh sb="0" eb="2">
      <t>キンタイ</t>
    </rPh>
    <rPh sb="2" eb="3">
      <t>シュツ</t>
    </rPh>
    <rPh sb="3" eb="5">
      <t>シリョウ</t>
    </rPh>
    <rPh sb="6" eb="8">
      <t>ヘンキャク</t>
    </rPh>
    <rPh sb="8" eb="10">
      <t>ショリ</t>
    </rPh>
    <rPh sb="12" eb="14">
      <t>バアイ</t>
    </rPh>
    <rPh sb="16" eb="18">
      <t>キンタイ</t>
    </rPh>
    <rPh sb="18" eb="19">
      <t>シュツ</t>
    </rPh>
    <rPh sb="19" eb="21">
      <t>シリョウ</t>
    </rPh>
    <rPh sb="24" eb="25">
      <t>ムネ</t>
    </rPh>
    <rPh sb="32" eb="34">
      <t>ヒョウジ</t>
    </rPh>
    <phoneticPr fontId="2"/>
  </si>
  <si>
    <t xml:space="preserve">最新号禁帯出雑誌を返却処理した場合は、最新号禁帯出雑誌である旨のメッセージを表示することができること。
</t>
    <rPh sb="0" eb="3">
      <t>サイシンゴウ</t>
    </rPh>
    <rPh sb="3" eb="5">
      <t>キンタイ</t>
    </rPh>
    <rPh sb="5" eb="6">
      <t>シュツ</t>
    </rPh>
    <rPh sb="6" eb="8">
      <t>ザッシ</t>
    </rPh>
    <rPh sb="9" eb="13">
      <t>ヘンキャクショリ</t>
    </rPh>
    <rPh sb="15" eb="17">
      <t>バアイ</t>
    </rPh>
    <rPh sb="19" eb="22">
      <t>サイシンゴウ</t>
    </rPh>
    <rPh sb="22" eb="24">
      <t>キンタイ</t>
    </rPh>
    <rPh sb="24" eb="25">
      <t>シュツ</t>
    </rPh>
    <rPh sb="25" eb="27">
      <t>ザッシ</t>
    </rPh>
    <rPh sb="30" eb="31">
      <t>ムネ</t>
    </rPh>
    <rPh sb="38" eb="40">
      <t>ヒョウジ</t>
    </rPh>
    <phoneticPr fontId="2"/>
  </si>
  <si>
    <t xml:space="preserve">付属資料の蔵書登録のある本体資料を返却処理した場合は、付属資料の蔵書登録がある旨のメッセージを表示できること。
</t>
    <rPh sb="0" eb="2">
      <t>フゾク</t>
    </rPh>
    <rPh sb="2" eb="4">
      <t>シリョウ</t>
    </rPh>
    <rPh sb="5" eb="7">
      <t>ゾウショ</t>
    </rPh>
    <rPh sb="7" eb="9">
      <t>トウロク</t>
    </rPh>
    <rPh sb="12" eb="14">
      <t>ホンタイ</t>
    </rPh>
    <rPh sb="14" eb="16">
      <t>シリョウ</t>
    </rPh>
    <rPh sb="17" eb="19">
      <t>ヘンキャク</t>
    </rPh>
    <rPh sb="19" eb="21">
      <t>ショリ</t>
    </rPh>
    <rPh sb="23" eb="25">
      <t>バアイ</t>
    </rPh>
    <rPh sb="27" eb="29">
      <t>フゾク</t>
    </rPh>
    <rPh sb="29" eb="31">
      <t>シリョウ</t>
    </rPh>
    <rPh sb="32" eb="34">
      <t>ゾウショ</t>
    </rPh>
    <rPh sb="34" eb="36">
      <t>トウロク</t>
    </rPh>
    <rPh sb="39" eb="40">
      <t>ムネ</t>
    </rPh>
    <rPh sb="47" eb="49">
      <t>ヒョウジ</t>
    </rPh>
    <phoneticPr fontId="2"/>
  </si>
  <si>
    <t xml:space="preserve">付属資料の蔵書登録をしない本体資料を返却処理した場合は、付属資料がある旨のメッセージを表示できること。
</t>
    <rPh sb="0" eb="2">
      <t>フゾク</t>
    </rPh>
    <rPh sb="2" eb="4">
      <t>シリョウ</t>
    </rPh>
    <rPh sb="5" eb="7">
      <t>ゾウショ</t>
    </rPh>
    <rPh sb="7" eb="9">
      <t>トウロク</t>
    </rPh>
    <rPh sb="13" eb="15">
      <t>ホンタイ</t>
    </rPh>
    <rPh sb="15" eb="17">
      <t>シリョウ</t>
    </rPh>
    <rPh sb="18" eb="20">
      <t>ヘンキャク</t>
    </rPh>
    <rPh sb="20" eb="22">
      <t>ショリ</t>
    </rPh>
    <rPh sb="24" eb="26">
      <t>バアイ</t>
    </rPh>
    <rPh sb="28" eb="30">
      <t>フゾク</t>
    </rPh>
    <rPh sb="30" eb="32">
      <t>シリョウ</t>
    </rPh>
    <rPh sb="35" eb="36">
      <t>ムネ</t>
    </rPh>
    <rPh sb="43" eb="45">
      <t>ヒョウジ</t>
    </rPh>
    <phoneticPr fontId="2"/>
  </si>
  <si>
    <t xml:space="preserve">付属資料の蔵書の返却処理時、本体資料が確保されている場合は、本体資料が確保されている旨のメッセージと、本体資料の資料IDを表示できること。
</t>
    <rPh sb="0" eb="2">
      <t>フゾク</t>
    </rPh>
    <rPh sb="2" eb="4">
      <t>シリョウ</t>
    </rPh>
    <rPh sb="5" eb="7">
      <t>ゾウショ</t>
    </rPh>
    <rPh sb="8" eb="10">
      <t>ヘンキャク</t>
    </rPh>
    <rPh sb="10" eb="12">
      <t>ショリ</t>
    </rPh>
    <rPh sb="12" eb="13">
      <t>ジ</t>
    </rPh>
    <rPh sb="14" eb="16">
      <t>ホンタイ</t>
    </rPh>
    <rPh sb="16" eb="18">
      <t>シリョウ</t>
    </rPh>
    <rPh sb="19" eb="21">
      <t>カクホ</t>
    </rPh>
    <rPh sb="26" eb="28">
      <t>バアイ</t>
    </rPh>
    <rPh sb="30" eb="32">
      <t>ホンタイ</t>
    </rPh>
    <rPh sb="32" eb="34">
      <t>シリョウ</t>
    </rPh>
    <rPh sb="35" eb="37">
      <t>カクホ</t>
    </rPh>
    <rPh sb="42" eb="43">
      <t>ムネ</t>
    </rPh>
    <rPh sb="51" eb="53">
      <t>ホンタイ</t>
    </rPh>
    <rPh sb="53" eb="55">
      <t>シリョウ</t>
    </rPh>
    <rPh sb="56" eb="58">
      <t>シリョウ</t>
    </rPh>
    <rPh sb="61" eb="63">
      <t>ヒョウジ</t>
    </rPh>
    <phoneticPr fontId="2"/>
  </si>
  <si>
    <t xml:space="preserve">付属資料の蔵書の返却処理時、本体資料が予約回送中の場合は、以下の情報を表示できること。
・本体資料が予約回送中である旨のメッセージ
・本体資料の資料ID
・本体資料の回送先館名
・本体資料の回送先館コード
</t>
    <rPh sb="0" eb="2">
      <t>フゾク</t>
    </rPh>
    <rPh sb="2" eb="4">
      <t>シリョウ</t>
    </rPh>
    <rPh sb="5" eb="7">
      <t>ゾウショ</t>
    </rPh>
    <rPh sb="8" eb="10">
      <t>ヘンキャク</t>
    </rPh>
    <rPh sb="10" eb="12">
      <t>ショリ</t>
    </rPh>
    <rPh sb="12" eb="13">
      <t>ジ</t>
    </rPh>
    <rPh sb="14" eb="16">
      <t>ホンタイ</t>
    </rPh>
    <rPh sb="16" eb="18">
      <t>シリョウ</t>
    </rPh>
    <rPh sb="19" eb="21">
      <t>ヨヤク</t>
    </rPh>
    <rPh sb="21" eb="23">
      <t>カイソウ</t>
    </rPh>
    <rPh sb="23" eb="24">
      <t>チュウ</t>
    </rPh>
    <rPh sb="25" eb="27">
      <t>バアイ</t>
    </rPh>
    <rPh sb="29" eb="31">
      <t>イカ</t>
    </rPh>
    <rPh sb="32" eb="34">
      <t>ジョウホウ</t>
    </rPh>
    <rPh sb="35" eb="37">
      <t>ヒョウジ</t>
    </rPh>
    <rPh sb="45" eb="47">
      <t>ホンタイ</t>
    </rPh>
    <rPh sb="47" eb="49">
      <t>シリョウ</t>
    </rPh>
    <rPh sb="50" eb="52">
      <t>ヨヤク</t>
    </rPh>
    <rPh sb="52" eb="54">
      <t>カイソウ</t>
    </rPh>
    <rPh sb="54" eb="55">
      <t>チュウ</t>
    </rPh>
    <rPh sb="58" eb="59">
      <t>ムネ</t>
    </rPh>
    <rPh sb="67" eb="69">
      <t>ホンタイ</t>
    </rPh>
    <rPh sb="69" eb="71">
      <t>シリョウ</t>
    </rPh>
    <rPh sb="72" eb="74">
      <t>シリョウ</t>
    </rPh>
    <rPh sb="78" eb="80">
      <t>ホンタイ</t>
    </rPh>
    <rPh sb="80" eb="82">
      <t>シリョウ</t>
    </rPh>
    <rPh sb="83" eb="85">
      <t>カイソウ</t>
    </rPh>
    <rPh sb="85" eb="86">
      <t>サキ</t>
    </rPh>
    <rPh sb="86" eb="87">
      <t>カン</t>
    </rPh>
    <rPh sb="87" eb="88">
      <t>メイ</t>
    </rPh>
    <rPh sb="90" eb="92">
      <t>ホンタイ</t>
    </rPh>
    <rPh sb="92" eb="94">
      <t>シリョウ</t>
    </rPh>
    <rPh sb="95" eb="97">
      <t>カイソウ</t>
    </rPh>
    <rPh sb="97" eb="98">
      <t>サキ</t>
    </rPh>
    <rPh sb="98" eb="99">
      <t>カン</t>
    </rPh>
    <phoneticPr fontId="2"/>
  </si>
  <si>
    <t xml:space="preserve">仮登録の蔵書を返却処理した場合は、仮登録資料である旨のメッセージを表示することができること。
</t>
    <rPh sb="7" eb="9">
      <t>ヘンキャク</t>
    </rPh>
    <rPh sb="9" eb="11">
      <t>ショリ</t>
    </rPh>
    <rPh sb="13" eb="15">
      <t>バアイ</t>
    </rPh>
    <phoneticPr fontId="2"/>
  </si>
  <si>
    <t xml:space="preserve">予約回送資料を返却処理した場合は、設定により、処理結果一覧画面の資料行・メッセージ行を赤色で表示することもできること。
</t>
    <rPh sb="0" eb="2">
      <t>ヨヤク</t>
    </rPh>
    <rPh sb="2" eb="4">
      <t>カイソウ</t>
    </rPh>
    <rPh sb="4" eb="6">
      <t>シリョウ</t>
    </rPh>
    <rPh sb="7" eb="11">
      <t>ヘンキャクショリ</t>
    </rPh>
    <rPh sb="13" eb="15">
      <t>バアイ</t>
    </rPh>
    <rPh sb="17" eb="19">
      <t>セッテイ</t>
    </rPh>
    <rPh sb="23" eb="25">
      <t>ショリ</t>
    </rPh>
    <rPh sb="25" eb="27">
      <t>ケッカ</t>
    </rPh>
    <rPh sb="27" eb="29">
      <t>イチラン</t>
    </rPh>
    <rPh sb="29" eb="31">
      <t>ガメン</t>
    </rPh>
    <rPh sb="43" eb="45">
      <t>アカイロ</t>
    </rPh>
    <rPh sb="46" eb="48">
      <t>ヒョウジ</t>
    </rPh>
    <phoneticPr fontId="2"/>
  </si>
  <si>
    <t xml:space="preserve">特定の書架の資料を返却処理した場合は、設定により、処理結果一覧画面の資料行・メッセージ行を赤色で表示することもできること。
赤色で表示する書架は任意に設定ができること。
</t>
    <rPh sb="0" eb="2">
      <t>トクテイ</t>
    </rPh>
    <rPh sb="3" eb="5">
      <t>ショカ</t>
    </rPh>
    <rPh sb="6" eb="8">
      <t>シリョウ</t>
    </rPh>
    <rPh sb="9" eb="13">
      <t>ヘンキャクショリ</t>
    </rPh>
    <rPh sb="15" eb="17">
      <t>バアイ</t>
    </rPh>
    <rPh sb="19" eb="21">
      <t>セッテイ</t>
    </rPh>
    <rPh sb="62" eb="63">
      <t>アカ</t>
    </rPh>
    <rPh sb="63" eb="64">
      <t>イロ</t>
    </rPh>
    <rPh sb="65" eb="67">
      <t>ヒョウジ</t>
    </rPh>
    <rPh sb="69" eb="71">
      <t>ショカ</t>
    </rPh>
    <rPh sb="72" eb="74">
      <t>ニンイ</t>
    </rPh>
    <rPh sb="75" eb="77">
      <t>セッテイ</t>
    </rPh>
    <phoneticPr fontId="2"/>
  </si>
  <si>
    <t xml:space="preserve">特定の書架の資料を返却処理した場合は、設定により、処理結果一覧画面に書架名を表示し、警告音を鳴らすこともできること。
</t>
    <rPh sb="9" eb="13">
      <t>ヘンキャクショリ</t>
    </rPh>
    <rPh sb="15" eb="17">
      <t>バアイ</t>
    </rPh>
    <rPh sb="25" eb="27">
      <t>ショリ</t>
    </rPh>
    <rPh sb="27" eb="29">
      <t>ケッカ</t>
    </rPh>
    <rPh sb="29" eb="31">
      <t>イチラン</t>
    </rPh>
    <rPh sb="31" eb="33">
      <t>ガメン</t>
    </rPh>
    <rPh sb="34" eb="36">
      <t>ショカ</t>
    </rPh>
    <rPh sb="36" eb="37">
      <t>メイ</t>
    </rPh>
    <rPh sb="38" eb="40">
      <t>ヒョウジ</t>
    </rPh>
    <rPh sb="42" eb="45">
      <t>ケイコクオン</t>
    </rPh>
    <rPh sb="46" eb="47">
      <t>ナ</t>
    </rPh>
    <phoneticPr fontId="2"/>
  </si>
  <si>
    <t xml:space="preserve">所蔵館への回送資料を返却処理した場合は、設定により、処理結果一覧画面の資料行・メッセージ行を緑色で表示することもできること。
</t>
    <rPh sb="0" eb="2">
      <t>ショゾウ</t>
    </rPh>
    <rPh sb="2" eb="3">
      <t>カン</t>
    </rPh>
    <rPh sb="5" eb="7">
      <t>カイソウ</t>
    </rPh>
    <rPh sb="7" eb="9">
      <t>シリョウ</t>
    </rPh>
    <rPh sb="20" eb="22">
      <t>セッテイ</t>
    </rPh>
    <rPh sb="46" eb="48">
      <t>ミドリイロ</t>
    </rPh>
    <phoneticPr fontId="2"/>
  </si>
  <si>
    <t xml:space="preserve">返却処理により、返却資料の直前の貸出者の未返却資料が全てなくなった場合は、貸出資料が全て返却された旨のメッセージを表示することができること。
</t>
    <rPh sb="0" eb="2">
      <t>ヘンキャク</t>
    </rPh>
    <rPh sb="2" eb="4">
      <t>ショリ</t>
    </rPh>
    <rPh sb="8" eb="10">
      <t>ヘンキャク</t>
    </rPh>
    <rPh sb="10" eb="12">
      <t>シリョウ</t>
    </rPh>
    <rPh sb="13" eb="15">
      <t>チョクゼン</t>
    </rPh>
    <rPh sb="16" eb="18">
      <t>カシダシ</t>
    </rPh>
    <rPh sb="18" eb="19">
      <t>シャ</t>
    </rPh>
    <rPh sb="20" eb="23">
      <t>ミヘンキャク</t>
    </rPh>
    <rPh sb="23" eb="25">
      <t>シリョウ</t>
    </rPh>
    <rPh sb="26" eb="27">
      <t>スベ</t>
    </rPh>
    <rPh sb="33" eb="35">
      <t>バアイ</t>
    </rPh>
    <rPh sb="37" eb="39">
      <t>カシダシ</t>
    </rPh>
    <rPh sb="39" eb="41">
      <t>シリョウ</t>
    </rPh>
    <rPh sb="42" eb="43">
      <t>スベ</t>
    </rPh>
    <rPh sb="44" eb="46">
      <t>ヘンキャク</t>
    </rPh>
    <rPh sb="49" eb="50">
      <t>ムネ</t>
    </rPh>
    <rPh sb="57" eb="59">
      <t>ヒョウジ</t>
    </rPh>
    <phoneticPr fontId="2"/>
  </si>
  <si>
    <t xml:space="preserve">貸出中資料の場合は、資料ID入力後、「利用者詳細」の画面がすぐに参照できること。
</t>
    <rPh sb="0" eb="3">
      <t>カシダシチュウ</t>
    </rPh>
    <rPh sb="3" eb="5">
      <t>シリョウ</t>
    </rPh>
    <rPh sb="6" eb="8">
      <t>バアイ</t>
    </rPh>
    <rPh sb="10" eb="12">
      <t>シリョウ</t>
    </rPh>
    <rPh sb="14" eb="17">
      <t>ニュウリョクゴ</t>
    </rPh>
    <rPh sb="19" eb="21">
      <t>リヨウ</t>
    </rPh>
    <rPh sb="21" eb="22">
      <t>シャ</t>
    </rPh>
    <rPh sb="22" eb="24">
      <t>ショウサイ</t>
    </rPh>
    <rPh sb="26" eb="28">
      <t>ガメン</t>
    </rPh>
    <rPh sb="32" eb="34">
      <t>サンショウ</t>
    </rPh>
    <phoneticPr fontId="2"/>
  </si>
  <si>
    <t xml:space="preserve">返却取消処理時、該当資料が既に利用者に貸出中の場合は、エラーを表示し、返却取消処理を行わないこと。
</t>
    <rPh sb="0" eb="2">
      <t>ヘンキャク</t>
    </rPh>
    <rPh sb="2" eb="4">
      <t>トリケシ</t>
    </rPh>
    <rPh sb="4" eb="6">
      <t>ショリ</t>
    </rPh>
    <rPh sb="6" eb="7">
      <t>ジ</t>
    </rPh>
    <rPh sb="8" eb="10">
      <t>ガイトウ</t>
    </rPh>
    <rPh sb="10" eb="12">
      <t>シリョウ</t>
    </rPh>
    <rPh sb="13" eb="14">
      <t>スデ</t>
    </rPh>
    <rPh sb="15" eb="18">
      <t>リヨウシャ</t>
    </rPh>
    <rPh sb="19" eb="22">
      <t>カシダシチュウ</t>
    </rPh>
    <rPh sb="23" eb="25">
      <t>バアイ</t>
    </rPh>
    <rPh sb="31" eb="33">
      <t>ヒョウジ</t>
    </rPh>
    <rPh sb="35" eb="37">
      <t>ヘンキャク</t>
    </rPh>
    <rPh sb="37" eb="39">
      <t>トリケシ</t>
    </rPh>
    <rPh sb="39" eb="41">
      <t>ショリ</t>
    </rPh>
    <rPh sb="42" eb="43">
      <t>オコナ</t>
    </rPh>
    <phoneticPr fontId="2"/>
  </si>
  <si>
    <t xml:space="preserve">蔵書点検の点検資料情報の読み取りをオンラインで行った場合は、各端末で読み込んだ情報がリアルタイムで更新できること。資料情報を画面で確認しながら作業できること。
エラーやワーニングは画面に表示されること。
</t>
    <rPh sb="0" eb="2">
      <t>ゾウショ</t>
    </rPh>
    <rPh sb="2" eb="4">
      <t>テンケン</t>
    </rPh>
    <rPh sb="5" eb="7">
      <t>テンケン</t>
    </rPh>
    <rPh sb="7" eb="9">
      <t>シリョウ</t>
    </rPh>
    <rPh sb="9" eb="11">
      <t>ジョウホウ</t>
    </rPh>
    <rPh sb="12" eb="13">
      <t>ヨ</t>
    </rPh>
    <rPh sb="14" eb="15">
      <t>ト</t>
    </rPh>
    <rPh sb="23" eb="24">
      <t>オコナ</t>
    </rPh>
    <rPh sb="26" eb="28">
      <t>バアイ</t>
    </rPh>
    <rPh sb="30" eb="33">
      <t>カクタンマツ</t>
    </rPh>
    <rPh sb="34" eb="35">
      <t>ヨ</t>
    </rPh>
    <rPh sb="36" eb="37">
      <t>コ</t>
    </rPh>
    <rPh sb="39" eb="41">
      <t>ジョウホウ</t>
    </rPh>
    <rPh sb="49" eb="51">
      <t>コウシン</t>
    </rPh>
    <rPh sb="57" eb="59">
      <t>シリョウ</t>
    </rPh>
    <rPh sb="59" eb="61">
      <t>ジョウホウ</t>
    </rPh>
    <rPh sb="62" eb="64">
      <t>ガメン</t>
    </rPh>
    <rPh sb="90" eb="92">
      <t>ガメン</t>
    </rPh>
    <rPh sb="93" eb="95">
      <t>ヒョウジ</t>
    </rPh>
    <phoneticPr fontId="3"/>
  </si>
  <si>
    <t xml:space="preserve">蔵書点検処理で読み取った資料が書架違いの場合は、在庫状態にし、ワーニング扱いにできること。
</t>
    <rPh sb="12" eb="14">
      <t>シリョウ</t>
    </rPh>
    <rPh sb="15" eb="17">
      <t>ショカ</t>
    </rPh>
    <rPh sb="17" eb="18">
      <t>チガ</t>
    </rPh>
    <rPh sb="20" eb="22">
      <t>バアイ</t>
    </rPh>
    <rPh sb="36" eb="37">
      <t>アツカ</t>
    </rPh>
    <phoneticPr fontId="3"/>
  </si>
  <si>
    <t xml:space="preserve">蔵書点検処理で読み取った資料が「借用資料」の場合は、エラー扱いにできること。
</t>
    <rPh sb="16" eb="18">
      <t>シャクヨウ</t>
    </rPh>
    <rPh sb="18" eb="20">
      <t>シリョウ</t>
    </rPh>
    <rPh sb="22" eb="24">
      <t>バアイ</t>
    </rPh>
    <phoneticPr fontId="3"/>
  </si>
  <si>
    <t xml:space="preserve">蔵書点検処理で読み取った資料が「他館資料」の場合は、エラー扱いにできること。
</t>
    <rPh sb="16" eb="17">
      <t>タ</t>
    </rPh>
    <rPh sb="17" eb="18">
      <t>カン</t>
    </rPh>
    <rPh sb="18" eb="20">
      <t>シリョウ</t>
    </rPh>
    <rPh sb="22" eb="24">
      <t>バアイ</t>
    </rPh>
    <phoneticPr fontId="3"/>
  </si>
  <si>
    <t xml:space="preserve">蔵書点検処理で読み取った資料が「装備中」・「作業中」資料の場合は、状態は更新せず、ワーニング扱いにできること。
</t>
    <rPh sb="16" eb="19">
      <t>ソウビチュウ</t>
    </rPh>
    <rPh sb="22" eb="25">
      <t>サギョウチュウ</t>
    </rPh>
    <rPh sb="26" eb="28">
      <t>シリョウ</t>
    </rPh>
    <rPh sb="29" eb="31">
      <t>バアイ</t>
    </rPh>
    <rPh sb="33" eb="35">
      <t>ジョウタイ</t>
    </rPh>
    <rPh sb="36" eb="38">
      <t>コウシン</t>
    </rPh>
    <rPh sb="46" eb="47">
      <t>アツカ</t>
    </rPh>
    <phoneticPr fontId="3"/>
  </si>
  <si>
    <t xml:space="preserve">蔵書点検処理により、「不明資料」が今回も点検読み取りされなかった場合は、不明回数が更新されること。
</t>
    <rPh sb="11" eb="13">
      <t>フメイ</t>
    </rPh>
    <rPh sb="13" eb="15">
      <t>シリョウ</t>
    </rPh>
    <rPh sb="17" eb="19">
      <t>コンカイ</t>
    </rPh>
    <rPh sb="20" eb="22">
      <t>テンケン</t>
    </rPh>
    <rPh sb="22" eb="23">
      <t>ヨ</t>
    </rPh>
    <rPh sb="24" eb="25">
      <t>ト</t>
    </rPh>
    <rPh sb="32" eb="34">
      <t>バアイ</t>
    </rPh>
    <rPh sb="36" eb="38">
      <t>フメイ</t>
    </rPh>
    <rPh sb="38" eb="40">
      <t>カイスウ</t>
    </rPh>
    <rPh sb="41" eb="43">
      <t>コウシン</t>
    </rPh>
    <phoneticPr fontId="3"/>
  </si>
  <si>
    <t xml:space="preserve">統計表はCSV形式で出力できること。
</t>
    <rPh sb="0" eb="3">
      <t>トウケイヒョウ</t>
    </rPh>
    <rPh sb="7" eb="9">
      <t>ケイシキ</t>
    </rPh>
    <rPh sb="10" eb="12">
      <t>シュツリョク</t>
    </rPh>
    <phoneticPr fontId="2"/>
  </si>
  <si>
    <t xml:space="preserve">Webのマイライブラリ画面から、当日の座席の予約が行えること。
</t>
    <rPh sb="11" eb="13">
      <t>ガメン</t>
    </rPh>
    <rPh sb="16" eb="18">
      <t>トウジツ</t>
    </rPh>
    <rPh sb="19" eb="21">
      <t>ザセキ</t>
    </rPh>
    <rPh sb="22" eb="24">
      <t>ヨヤク</t>
    </rPh>
    <rPh sb="25" eb="26">
      <t>オコナ</t>
    </rPh>
    <phoneticPr fontId="2"/>
  </si>
  <si>
    <t xml:space="preserve">図書資料に対し、複合検索専用画面では、以下の項目で別項目の掛け合わせ検索、同一項目の掛け合わせ検索、除外検索（NOT検索）ができること。
・タイトルカナ
・タイトル漢字
・著者名カナ
・著者名漢字
・出版者カナ
・出版者漢字
・一般件名カナ
・一般件名漢字
・個人件名カナ
・個人件名漢字
・学習件名カナ
・学習件名漢字
・キーワードカナ
・キーワード漢字
・内容タイトルカナ
・内容タイトル漢字
・内容著作者カナ
・内容著作者漢字
・NDC
・抄録
・著者紹介
・注記
・受賞名称
・書評掲載紙
・マーク別置記号
・マーク利用対象
・テキストの言語
</t>
    <rPh sb="0" eb="2">
      <t>トショ</t>
    </rPh>
    <rPh sb="2" eb="4">
      <t>シリョウ</t>
    </rPh>
    <rPh sb="5" eb="6">
      <t>タイ</t>
    </rPh>
    <rPh sb="8" eb="10">
      <t>フクゴウ</t>
    </rPh>
    <rPh sb="10" eb="12">
      <t>ケンサク</t>
    </rPh>
    <rPh sb="12" eb="14">
      <t>センヨウ</t>
    </rPh>
    <rPh sb="14" eb="16">
      <t>ガメン</t>
    </rPh>
    <rPh sb="19" eb="21">
      <t>イカ</t>
    </rPh>
    <rPh sb="22" eb="24">
      <t>コウモク</t>
    </rPh>
    <rPh sb="25" eb="26">
      <t>ベツ</t>
    </rPh>
    <rPh sb="26" eb="28">
      <t>コウモク</t>
    </rPh>
    <rPh sb="29" eb="30">
      <t>カ</t>
    </rPh>
    <rPh sb="31" eb="32">
      <t>ア</t>
    </rPh>
    <rPh sb="34" eb="36">
      <t>ケンサク</t>
    </rPh>
    <rPh sb="37" eb="39">
      <t>ドウイツ</t>
    </rPh>
    <rPh sb="39" eb="41">
      <t>コウモク</t>
    </rPh>
    <rPh sb="42" eb="43">
      <t>カ</t>
    </rPh>
    <rPh sb="44" eb="45">
      <t>ア</t>
    </rPh>
    <rPh sb="47" eb="49">
      <t>ケンサク</t>
    </rPh>
    <rPh sb="50" eb="52">
      <t>ジョガイ</t>
    </rPh>
    <rPh sb="52" eb="54">
      <t>ケンサク</t>
    </rPh>
    <rPh sb="58" eb="60">
      <t>ケンサク</t>
    </rPh>
    <rPh sb="82" eb="84">
      <t>カンジ</t>
    </rPh>
    <rPh sb="86" eb="89">
      <t>チョシャメイ</t>
    </rPh>
    <rPh sb="96" eb="98">
      <t>カンジ</t>
    </rPh>
    <rPh sb="100" eb="103">
      <t>シュッパンシャ</t>
    </rPh>
    <rPh sb="110" eb="112">
      <t>カンジ</t>
    </rPh>
    <rPh sb="114" eb="116">
      <t>イッパン</t>
    </rPh>
    <rPh sb="116" eb="118">
      <t>ケンメイ</t>
    </rPh>
    <rPh sb="126" eb="128">
      <t>カンジ</t>
    </rPh>
    <rPh sb="130" eb="132">
      <t>コジン</t>
    </rPh>
    <rPh sb="132" eb="134">
      <t>ケンメイ</t>
    </rPh>
    <rPh sb="142" eb="144">
      <t>カンジ</t>
    </rPh>
    <rPh sb="146" eb="148">
      <t>ガクシュウ</t>
    </rPh>
    <rPh sb="148" eb="150">
      <t>ケンメイ</t>
    </rPh>
    <rPh sb="158" eb="160">
      <t>カンジ</t>
    </rPh>
    <rPh sb="176" eb="178">
      <t>カンジ</t>
    </rPh>
    <rPh sb="180" eb="182">
      <t>ナイヨウ</t>
    </rPh>
    <rPh sb="196" eb="198">
      <t>カンジ</t>
    </rPh>
    <rPh sb="200" eb="202">
      <t>ナイヨウ</t>
    </rPh>
    <rPh sb="214" eb="216">
      <t>カンジ</t>
    </rPh>
    <rPh sb="223" eb="225">
      <t>ショウロク</t>
    </rPh>
    <rPh sb="227" eb="229">
      <t>チョシャ</t>
    </rPh>
    <rPh sb="229" eb="231">
      <t>ショウカイ</t>
    </rPh>
    <rPh sb="233" eb="235">
      <t>チュウキ</t>
    </rPh>
    <rPh sb="237" eb="239">
      <t>ジュショウ</t>
    </rPh>
    <rPh sb="239" eb="241">
      <t>メイショウ</t>
    </rPh>
    <rPh sb="243" eb="245">
      <t>ショヒョウ</t>
    </rPh>
    <rPh sb="245" eb="248">
      <t>ケイサイシ</t>
    </rPh>
    <rPh sb="253" eb="255">
      <t>ベッチ</t>
    </rPh>
    <rPh sb="255" eb="257">
      <t>キゴウ</t>
    </rPh>
    <rPh sb="262" eb="264">
      <t>リヨウ</t>
    </rPh>
    <rPh sb="264" eb="266">
      <t>タイショウ</t>
    </rPh>
    <rPh sb="273" eb="275">
      <t>ゲンゴ</t>
    </rPh>
    <phoneticPr fontId="12"/>
  </si>
  <si>
    <t xml:space="preserve">以下の項目は、コード管理され、コードを直接入力して検索することもコードを選択指定して検索することもできること。
・別置記号
・書架コード
・言語
・マーク利用対象
・資料形態
・所在館
・利用対象（蔵書）
</t>
    <rPh sb="10" eb="12">
      <t>カンリ</t>
    </rPh>
    <rPh sb="57" eb="59">
      <t>ベッチ</t>
    </rPh>
    <rPh sb="59" eb="61">
      <t>キゴウ</t>
    </rPh>
    <rPh sb="63" eb="65">
      <t>ショカ</t>
    </rPh>
    <rPh sb="70" eb="72">
      <t>ゲンゴ</t>
    </rPh>
    <rPh sb="77" eb="79">
      <t>リヨウ</t>
    </rPh>
    <rPh sb="79" eb="81">
      <t>タイショウ</t>
    </rPh>
    <rPh sb="83" eb="85">
      <t>シリョウ</t>
    </rPh>
    <rPh sb="85" eb="87">
      <t>ケイタイ</t>
    </rPh>
    <rPh sb="89" eb="91">
      <t>ショザイ</t>
    </rPh>
    <rPh sb="91" eb="92">
      <t>カン</t>
    </rPh>
    <rPh sb="94" eb="96">
      <t>リヨウ</t>
    </rPh>
    <rPh sb="96" eb="98">
      <t>タイショウ</t>
    </rPh>
    <rPh sb="99" eb="101">
      <t>ゾウショ</t>
    </rPh>
    <phoneticPr fontId="12"/>
  </si>
  <si>
    <t xml:space="preserve">著者名検索は、著者名・各巻の著者名・シリーズの著者名・版の著者名・内容の著者名（内容細目）を検索対象に含むこと。
</t>
    <rPh sb="0" eb="3">
      <t>チョシャメイ</t>
    </rPh>
    <rPh sb="3" eb="5">
      <t>ケンサク</t>
    </rPh>
    <rPh sb="7" eb="10">
      <t>チョシャメイ</t>
    </rPh>
    <rPh sb="11" eb="13">
      <t>カクカン</t>
    </rPh>
    <rPh sb="14" eb="17">
      <t>チョシャメイ</t>
    </rPh>
    <rPh sb="23" eb="25">
      <t>チョシャ</t>
    </rPh>
    <rPh sb="25" eb="26">
      <t>メイ</t>
    </rPh>
    <rPh sb="27" eb="28">
      <t>ハン</t>
    </rPh>
    <rPh sb="29" eb="32">
      <t>チョシャメイ</t>
    </rPh>
    <rPh sb="33" eb="35">
      <t>ナイヨウ</t>
    </rPh>
    <rPh sb="36" eb="39">
      <t>チョシャメイ</t>
    </rPh>
    <rPh sb="40" eb="42">
      <t>ナイヨウ</t>
    </rPh>
    <rPh sb="42" eb="44">
      <t>サイモク</t>
    </rPh>
    <rPh sb="46" eb="48">
      <t>ケンサク</t>
    </rPh>
    <rPh sb="48" eb="50">
      <t>タイショウ</t>
    </rPh>
    <rPh sb="51" eb="52">
      <t>フク</t>
    </rPh>
    <phoneticPr fontId="3"/>
  </si>
  <si>
    <t xml:space="preserve">雑誌資料に対し、複合検索専用画面では、以下の項目で別項目の掛け合わせ検索、同一項目の掛け合わせ検索、除外検索（NOT検索）ができること。
・タイトルカナ
・タイトル漢字
・発行所カナ
・発行所漢字
・特集名・目次カナ
・特集名・目次漢字
・特集名のみカナ
・特集名のみ漢字
・目次のみカナ
・目次のみ漢字
・誌名注記＋巻号注記
・誌名注記
・巻号注記
・テキストの言語
</t>
    <rPh sb="0" eb="2">
      <t>ザッシ</t>
    </rPh>
    <rPh sb="2" eb="4">
      <t>シリョウ</t>
    </rPh>
    <rPh sb="5" eb="6">
      <t>タイ</t>
    </rPh>
    <rPh sb="19" eb="21">
      <t>イカ</t>
    </rPh>
    <rPh sb="22" eb="24">
      <t>コウモク</t>
    </rPh>
    <rPh sb="25" eb="26">
      <t>ベツ</t>
    </rPh>
    <rPh sb="26" eb="28">
      <t>コウモク</t>
    </rPh>
    <rPh sb="29" eb="30">
      <t>カ</t>
    </rPh>
    <rPh sb="31" eb="32">
      <t>ア</t>
    </rPh>
    <rPh sb="34" eb="36">
      <t>ケンサク</t>
    </rPh>
    <rPh sb="37" eb="39">
      <t>ドウイツ</t>
    </rPh>
    <rPh sb="39" eb="41">
      <t>コウモク</t>
    </rPh>
    <rPh sb="42" eb="43">
      <t>カ</t>
    </rPh>
    <rPh sb="44" eb="45">
      <t>ア</t>
    </rPh>
    <rPh sb="47" eb="49">
      <t>ケンサク</t>
    </rPh>
    <rPh sb="50" eb="52">
      <t>ジョガイ</t>
    </rPh>
    <rPh sb="52" eb="54">
      <t>ケンサク</t>
    </rPh>
    <rPh sb="58" eb="60">
      <t>ケンサク</t>
    </rPh>
    <rPh sb="82" eb="84">
      <t>カンジ</t>
    </rPh>
    <rPh sb="86" eb="88">
      <t>ハッコウ</t>
    </rPh>
    <rPh sb="88" eb="89">
      <t>ジョ</t>
    </rPh>
    <rPh sb="96" eb="98">
      <t>カンジ</t>
    </rPh>
    <rPh sb="100" eb="102">
      <t>トクシュウ</t>
    </rPh>
    <rPh sb="102" eb="103">
      <t>メイ</t>
    </rPh>
    <rPh sb="104" eb="106">
      <t>モクジ</t>
    </rPh>
    <rPh sb="116" eb="118">
      <t>カンジ</t>
    </rPh>
    <rPh sb="120" eb="122">
      <t>トクシュウ</t>
    </rPh>
    <rPh sb="122" eb="123">
      <t>メイ</t>
    </rPh>
    <rPh sb="134" eb="136">
      <t>カンジ</t>
    </rPh>
    <rPh sb="138" eb="140">
      <t>モクジ</t>
    </rPh>
    <rPh sb="150" eb="152">
      <t>カンジ</t>
    </rPh>
    <rPh sb="154" eb="156">
      <t>シメイ</t>
    </rPh>
    <rPh sb="156" eb="158">
      <t>チュウキ</t>
    </rPh>
    <rPh sb="159" eb="160">
      <t>カン</t>
    </rPh>
    <rPh sb="160" eb="161">
      <t>ゴウ</t>
    </rPh>
    <rPh sb="161" eb="163">
      <t>チュウキ</t>
    </rPh>
    <rPh sb="165" eb="167">
      <t>シメイ</t>
    </rPh>
    <rPh sb="167" eb="169">
      <t>チュウキ</t>
    </rPh>
    <rPh sb="171" eb="172">
      <t>カン</t>
    </rPh>
    <rPh sb="172" eb="173">
      <t>ゴウ</t>
    </rPh>
    <rPh sb="173" eb="175">
      <t>チュウキ</t>
    </rPh>
    <rPh sb="182" eb="184">
      <t>ゲンゴ</t>
    </rPh>
    <phoneticPr fontId="12"/>
  </si>
  <si>
    <t xml:space="preserve">雑誌資料に対し、以下の項目で掛け合わせ検索ができること。
・タイトルカナ
・タイトル漢字
・特集名カナ
・特集名漢字
・発行所カナ
・発行所漢字
・請求記号（別置記号・分類記号・図書記号・巻冊記号）
・書架コード
・分野コード
・注記
・言語
</t>
    <rPh sb="0" eb="2">
      <t>ザッシ</t>
    </rPh>
    <rPh sb="2" eb="4">
      <t>シリョウ</t>
    </rPh>
    <rPh sb="5" eb="6">
      <t>タイ</t>
    </rPh>
    <rPh sb="8" eb="10">
      <t>イカ</t>
    </rPh>
    <rPh sb="11" eb="13">
      <t>コウモク</t>
    </rPh>
    <rPh sb="14" eb="15">
      <t>カ</t>
    </rPh>
    <rPh sb="16" eb="17">
      <t>ア</t>
    </rPh>
    <rPh sb="19" eb="21">
      <t>ケンサク</t>
    </rPh>
    <rPh sb="42" eb="44">
      <t>カンジ</t>
    </rPh>
    <rPh sb="46" eb="48">
      <t>トクシュウ</t>
    </rPh>
    <rPh sb="48" eb="49">
      <t>メイ</t>
    </rPh>
    <rPh sb="53" eb="55">
      <t>トクシュウ</t>
    </rPh>
    <rPh sb="55" eb="56">
      <t>メイ</t>
    </rPh>
    <rPh sb="56" eb="58">
      <t>カンジ</t>
    </rPh>
    <rPh sb="60" eb="62">
      <t>ハッコウ</t>
    </rPh>
    <rPh sb="62" eb="63">
      <t>ジョ</t>
    </rPh>
    <rPh sb="70" eb="72">
      <t>カンジ</t>
    </rPh>
    <rPh sb="108" eb="110">
      <t>ブンヤ</t>
    </rPh>
    <rPh sb="115" eb="117">
      <t>チュウキ</t>
    </rPh>
    <rPh sb="119" eb="121">
      <t>ゲンゴ</t>
    </rPh>
    <phoneticPr fontId="12"/>
  </si>
  <si>
    <t xml:space="preserve">タイトル検索は、前方一致・中間一致・後方一致・完全一致検索が選択指定できること。
</t>
    <rPh sb="4" eb="6">
      <t>ケンサク</t>
    </rPh>
    <rPh sb="8" eb="10">
      <t>ゼンポウ</t>
    </rPh>
    <rPh sb="10" eb="12">
      <t>イッチ</t>
    </rPh>
    <rPh sb="13" eb="15">
      <t>チュウカン</t>
    </rPh>
    <rPh sb="15" eb="17">
      <t>イッチ</t>
    </rPh>
    <rPh sb="18" eb="20">
      <t>コウホウ</t>
    </rPh>
    <rPh sb="20" eb="22">
      <t>イッチ</t>
    </rPh>
    <rPh sb="23" eb="25">
      <t>カンゼン</t>
    </rPh>
    <rPh sb="25" eb="27">
      <t>イッチ</t>
    </rPh>
    <rPh sb="27" eb="29">
      <t>ケンサク</t>
    </rPh>
    <rPh sb="30" eb="32">
      <t>センタク</t>
    </rPh>
    <rPh sb="32" eb="34">
      <t>シテイ</t>
    </rPh>
    <phoneticPr fontId="12"/>
  </si>
  <si>
    <t xml:space="preserve">特集名検索は、特集名・目次・目次の並列タイトルも検索対象に含むこと。
ただし、複合検索専用画面で「特集名のみ」項目を選択指定した場合は、特集名のみの検索ができること。
</t>
    <rPh sb="0" eb="2">
      <t>トクシュウ</t>
    </rPh>
    <rPh sb="2" eb="3">
      <t>メイ</t>
    </rPh>
    <rPh sb="3" eb="5">
      <t>ケンサク</t>
    </rPh>
    <rPh sb="7" eb="9">
      <t>トクシュウ</t>
    </rPh>
    <rPh sb="9" eb="10">
      <t>メイ</t>
    </rPh>
    <rPh sb="11" eb="13">
      <t>モクジ</t>
    </rPh>
    <rPh sb="14" eb="16">
      <t>モクジ</t>
    </rPh>
    <rPh sb="17" eb="19">
      <t>ヘイレツ</t>
    </rPh>
    <rPh sb="24" eb="26">
      <t>ケンサク</t>
    </rPh>
    <rPh sb="26" eb="28">
      <t>タイショウ</t>
    </rPh>
    <rPh sb="29" eb="30">
      <t>フク</t>
    </rPh>
    <rPh sb="39" eb="41">
      <t>フクゴウ</t>
    </rPh>
    <rPh sb="41" eb="43">
      <t>ケンサク</t>
    </rPh>
    <rPh sb="43" eb="45">
      <t>センヨウ</t>
    </rPh>
    <rPh sb="45" eb="47">
      <t>ガメン</t>
    </rPh>
    <rPh sb="49" eb="51">
      <t>トクシュウ</t>
    </rPh>
    <rPh sb="51" eb="52">
      <t>メイ</t>
    </rPh>
    <rPh sb="55" eb="57">
      <t>コウモク</t>
    </rPh>
    <rPh sb="58" eb="60">
      <t>センタク</t>
    </rPh>
    <rPh sb="60" eb="62">
      <t>シテイ</t>
    </rPh>
    <rPh sb="64" eb="66">
      <t>バアイ</t>
    </rPh>
    <rPh sb="68" eb="70">
      <t>トクシュウ</t>
    </rPh>
    <rPh sb="70" eb="71">
      <t>メイ</t>
    </rPh>
    <rPh sb="74" eb="76">
      <t>ケンサク</t>
    </rPh>
    <phoneticPr fontId="3"/>
  </si>
  <si>
    <t xml:space="preserve">ＡＶ資料に対し、以下の項目で掛け合わせ検索ができること。
・タイトルカナ
・タイトル漢字
・巻次
・著者名カナ
・著者名漢字
・出版者カナ
・出版者漢字
・請求記号（別置記号・分類記号・図書記号・巻冊記号）
・書架コード
・ジャンルコード
・件名カナ
・件名漢字
・キーワードカナ
・キーワード漢字
・抄録
・注記
・受賞情報・回次
・書評掲載紙・掲載日
・言語
</t>
    <rPh sb="2" eb="4">
      <t>シリョウ</t>
    </rPh>
    <rPh sb="5" eb="6">
      <t>タイ</t>
    </rPh>
    <rPh sb="8" eb="10">
      <t>イカ</t>
    </rPh>
    <rPh sb="11" eb="13">
      <t>コウモク</t>
    </rPh>
    <rPh sb="14" eb="15">
      <t>カ</t>
    </rPh>
    <rPh sb="16" eb="17">
      <t>ア</t>
    </rPh>
    <rPh sb="19" eb="21">
      <t>ケンサク</t>
    </rPh>
    <rPh sb="42" eb="44">
      <t>カンジ</t>
    </rPh>
    <rPh sb="46" eb="48">
      <t>カンジ</t>
    </rPh>
    <rPh sb="50" eb="53">
      <t>チョシャメイ</t>
    </rPh>
    <rPh sb="57" eb="59">
      <t>チョシャ</t>
    </rPh>
    <rPh sb="59" eb="60">
      <t>メイ</t>
    </rPh>
    <rPh sb="60" eb="62">
      <t>カンジ</t>
    </rPh>
    <rPh sb="64" eb="66">
      <t>シュッパン</t>
    </rPh>
    <rPh sb="66" eb="67">
      <t>モノ</t>
    </rPh>
    <rPh sb="71" eb="74">
      <t>シュッパンシャ</t>
    </rPh>
    <rPh sb="74" eb="76">
      <t>カンジ</t>
    </rPh>
    <rPh sb="147" eb="149">
      <t>カンジ</t>
    </rPh>
    <rPh sb="151" eb="153">
      <t>ショウロク</t>
    </rPh>
    <rPh sb="155" eb="157">
      <t>チュウキ</t>
    </rPh>
    <rPh sb="159" eb="161">
      <t>ジュショウ</t>
    </rPh>
    <rPh sb="161" eb="163">
      <t>ジョウホウ</t>
    </rPh>
    <rPh sb="164" eb="165">
      <t>カイ</t>
    </rPh>
    <rPh sb="165" eb="166">
      <t>ジ</t>
    </rPh>
    <rPh sb="168" eb="170">
      <t>ショヒョウ</t>
    </rPh>
    <rPh sb="170" eb="173">
      <t>ケイサイシ</t>
    </rPh>
    <rPh sb="174" eb="177">
      <t>ケイサイビ</t>
    </rPh>
    <rPh sb="179" eb="181">
      <t>ゲンゴ</t>
    </rPh>
    <phoneticPr fontId="12"/>
  </si>
  <si>
    <t xml:space="preserve">ＡＶ資料に対し、複合検索専用画面では、以下の項目で別項目の掛け合わせ検索、同一項目の掛け合わせ検索、除外検索（NOT検索）ができること。
・タイトルカナ
・タイトル漢字
・著者名カナ
・著者名漢字
・発売者カナ
・発売者漢字
・一般件名カナ
・一般件名漢字
・個人件名カナ
・個人件名漢字
・キーワードカナ
・キーワード漢字
・内容タイトルカナ
・内容タイトル漢字
・内容著作者カナ
・内容著作者漢字
・抄録
・注記
・受賞名称
・書評掲載紙
・字幕の言語、音声の言語
・マーク字幕の言語
・マーク音声の言語
</t>
    <rPh sb="2" eb="4">
      <t>シリョウ</t>
    </rPh>
    <rPh sb="5" eb="6">
      <t>タイ</t>
    </rPh>
    <rPh sb="19" eb="21">
      <t>イカ</t>
    </rPh>
    <rPh sb="22" eb="24">
      <t>コウモク</t>
    </rPh>
    <rPh sb="25" eb="26">
      <t>ベツ</t>
    </rPh>
    <rPh sb="26" eb="28">
      <t>コウモク</t>
    </rPh>
    <rPh sb="29" eb="30">
      <t>カ</t>
    </rPh>
    <rPh sb="31" eb="32">
      <t>ア</t>
    </rPh>
    <rPh sb="34" eb="36">
      <t>ケンサク</t>
    </rPh>
    <rPh sb="37" eb="39">
      <t>ドウイツ</t>
    </rPh>
    <rPh sb="39" eb="41">
      <t>コウモク</t>
    </rPh>
    <rPh sb="42" eb="43">
      <t>カ</t>
    </rPh>
    <rPh sb="44" eb="45">
      <t>ア</t>
    </rPh>
    <rPh sb="47" eb="49">
      <t>ケンサク</t>
    </rPh>
    <rPh sb="50" eb="52">
      <t>ジョガイ</t>
    </rPh>
    <rPh sb="52" eb="54">
      <t>ケンサク</t>
    </rPh>
    <rPh sb="58" eb="60">
      <t>ケンサク</t>
    </rPh>
    <rPh sb="82" eb="84">
      <t>カンジ</t>
    </rPh>
    <rPh sb="86" eb="89">
      <t>チョシャメイ</t>
    </rPh>
    <rPh sb="96" eb="98">
      <t>カンジ</t>
    </rPh>
    <rPh sb="110" eb="112">
      <t>カンジ</t>
    </rPh>
    <rPh sb="114" eb="116">
      <t>イッパン</t>
    </rPh>
    <rPh sb="116" eb="118">
      <t>ケンメイ</t>
    </rPh>
    <rPh sb="126" eb="128">
      <t>カンジ</t>
    </rPh>
    <rPh sb="130" eb="132">
      <t>コジン</t>
    </rPh>
    <rPh sb="132" eb="134">
      <t>ケンメイ</t>
    </rPh>
    <rPh sb="142" eb="144">
      <t>カンジ</t>
    </rPh>
    <rPh sb="160" eb="162">
      <t>カンジ</t>
    </rPh>
    <rPh sb="164" eb="166">
      <t>ナイヨウ</t>
    </rPh>
    <rPh sb="180" eb="182">
      <t>カンジ</t>
    </rPh>
    <rPh sb="184" eb="186">
      <t>ナイヨウ</t>
    </rPh>
    <rPh sb="186" eb="188">
      <t>チョサク</t>
    </rPh>
    <rPh sb="198" eb="200">
      <t>カンジ</t>
    </rPh>
    <rPh sb="202" eb="204">
      <t>ショウロク</t>
    </rPh>
    <rPh sb="206" eb="208">
      <t>チュウキ</t>
    </rPh>
    <rPh sb="210" eb="212">
      <t>ジュショウ</t>
    </rPh>
    <rPh sb="212" eb="214">
      <t>メイショウ</t>
    </rPh>
    <rPh sb="216" eb="218">
      <t>ショヒョウ</t>
    </rPh>
    <rPh sb="218" eb="221">
      <t>ケイサイシ</t>
    </rPh>
    <rPh sb="223" eb="225">
      <t>ジマク</t>
    </rPh>
    <rPh sb="226" eb="228">
      <t>ゲンゴ</t>
    </rPh>
    <rPh sb="229" eb="231">
      <t>オンセイ</t>
    </rPh>
    <rPh sb="232" eb="234">
      <t>ゲンゴ</t>
    </rPh>
    <rPh sb="239" eb="241">
      <t>ジマク</t>
    </rPh>
    <rPh sb="242" eb="244">
      <t>ゲンゴ</t>
    </rPh>
    <rPh sb="249" eb="251">
      <t>オンセイ</t>
    </rPh>
    <rPh sb="252" eb="254">
      <t>ゲンゴ</t>
    </rPh>
    <phoneticPr fontId="12"/>
  </si>
  <si>
    <t xml:space="preserve">タイトル検索は、タイトル・統一タイトル・副タイトル・各巻タイトル・各巻副タイトル・シリーズ名・副シリーズ名・内容曲名・内容曲統一タイトル・原タイトル・巻次・各巻巻次・シリーズ巻次・並列タイトルも検索対象に含むこと。
また、本タイトルのみを検索対象とすることができること。
</t>
    <rPh sb="4" eb="6">
      <t>ケンサク</t>
    </rPh>
    <rPh sb="13" eb="15">
      <t>トウイツ</t>
    </rPh>
    <rPh sb="20" eb="21">
      <t>フク</t>
    </rPh>
    <rPh sb="26" eb="27">
      <t>カク</t>
    </rPh>
    <rPh sb="27" eb="28">
      <t>カン</t>
    </rPh>
    <rPh sb="33" eb="35">
      <t>カクカン</t>
    </rPh>
    <rPh sb="35" eb="36">
      <t>フク</t>
    </rPh>
    <rPh sb="45" eb="46">
      <t>メイ</t>
    </rPh>
    <rPh sb="47" eb="48">
      <t>フク</t>
    </rPh>
    <rPh sb="52" eb="53">
      <t>メイ</t>
    </rPh>
    <rPh sb="54" eb="56">
      <t>ナイヨウ</t>
    </rPh>
    <rPh sb="56" eb="57">
      <t>キョク</t>
    </rPh>
    <rPh sb="57" eb="58">
      <t>メイ</t>
    </rPh>
    <rPh sb="59" eb="61">
      <t>ナイヨウ</t>
    </rPh>
    <rPh sb="61" eb="62">
      <t>キョク</t>
    </rPh>
    <rPh sb="62" eb="64">
      <t>トウイツ</t>
    </rPh>
    <rPh sb="69" eb="70">
      <t>ゲン</t>
    </rPh>
    <rPh sb="75" eb="77">
      <t>カンジ</t>
    </rPh>
    <rPh sb="80" eb="82">
      <t>カンジ</t>
    </rPh>
    <rPh sb="87" eb="89">
      <t>カンジ</t>
    </rPh>
    <rPh sb="90" eb="92">
      <t>ヘイレツ</t>
    </rPh>
    <rPh sb="97" eb="99">
      <t>ケンサク</t>
    </rPh>
    <rPh sb="99" eb="101">
      <t>タイショウ</t>
    </rPh>
    <rPh sb="102" eb="103">
      <t>フク</t>
    </rPh>
    <rPh sb="111" eb="112">
      <t>ホン</t>
    </rPh>
    <rPh sb="119" eb="121">
      <t>ケンサク</t>
    </rPh>
    <rPh sb="121" eb="123">
      <t>タイショウ</t>
    </rPh>
    <phoneticPr fontId="3"/>
  </si>
  <si>
    <t xml:space="preserve">タイトル・件名・キーワードを検索対象とする主題検索ができること。
タイトルには、統一タイトル・副タイトル・各巻タイトル・各巻副タイトル・シリーズ名・副シリーズ名・内容曲名・内容曲統一タイトル・原タイトル・巻次・各巻巻次・シリーズ巻次・並列タイトルも検索対象に含められること。
</t>
    <rPh sb="14" eb="16">
      <t>ケンサク</t>
    </rPh>
    <rPh sb="16" eb="18">
      <t>タイショウ</t>
    </rPh>
    <rPh sb="21" eb="23">
      <t>シュダイ</t>
    </rPh>
    <rPh sb="23" eb="25">
      <t>ケンサク</t>
    </rPh>
    <rPh sb="106" eb="107">
      <t>カン</t>
    </rPh>
    <phoneticPr fontId="3"/>
  </si>
  <si>
    <t xml:space="preserve">件名検索は、一般件名・個人件名を選択指定して検索することも全てを対象にして検索することもできること。
</t>
    <rPh sb="0" eb="2">
      <t>ケンメイ</t>
    </rPh>
    <rPh sb="2" eb="4">
      <t>ケンサク</t>
    </rPh>
    <rPh sb="6" eb="8">
      <t>イッパン</t>
    </rPh>
    <rPh sb="8" eb="10">
      <t>ケンメイ</t>
    </rPh>
    <rPh sb="11" eb="13">
      <t>コジン</t>
    </rPh>
    <rPh sb="13" eb="15">
      <t>ケンメイ</t>
    </rPh>
    <rPh sb="16" eb="18">
      <t>センタク</t>
    </rPh>
    <rPh sb="18" eb="20">
      <t>シテイ</t>
    </rPh>
    <rPh sb="22" eb="24">
      <t>ケンサク</t>
    </rPh>
    <rPh sb="29" eb="30">
      <t>スベ</t>
    </rPh>
    <rPh sb="32" eb="34">
      <t>タイショウ</t>
    </rPh>
    <rPh sb="37" eb="39">
      <t>ケンサク</t>
    </rPh>
    <phoneticPr fontId="3"/>
  </si>
  <si>
    <t xml:space="preserve">注記検索は、前方一致・中間一致・後方一致・完全一致検索が選択指定できること。
</t>
    <rPh sb="0" eb="2">
      <t>チュウキ</t>
    </rPh>
    <rPh sb="2" eb="4">
      <t>ケンサク</t>
    </rPh>
    <rPh sb="6" eb="8">
      <t>ゼンポウ</t>
    </rPh>
    <rPh sb="8" eb="10">
      <t>イッチ</t>
    </rPh>
    <rPh sb="11" eb="13">
      <t>チュウカン</t>
    </rPh>
    <rPh sb="13" eb="15">
      <t>イッチ</t>
    </rPh>
    <rPh sb="21" eb="23">
      <t>カンゼン</t>
    </rPh>
    <rPh sb="23" eb="25">
      <t>イッチ</t>
    </rPh>
    <rPh sb="25" eb="27">
      <t>ケンサク</t>
    </rPh>
    <rPh sb="28" eb="30">
      <t>センタク</t>
    </rPh>
    <rPh sb="30" eb="32">
      <t>シテイ</t>
    </rPh>
    <phoneticPr fontId="12"/>
  </si>
  <si>
    <t xml:space="preserve">タイトル検索は、誌名・副誌名・略誌名・旧誌名・新誌名も検索対象に含むこと。
また、本誌名のみを検索対象とすることができること。
</t>
    <rPh sb="4" eb="6">
      <t>ケンサク</t>
    </rPh>
    <rPh sb="8" eb="10">
      <t>シメイ</t>
    </rPh>
    <rPh sb="11" eb="12">
      <t>フク</t>
    </rPh>
    <rPh sb="12" eb="14">
      <t>シメイ</t>
    </rPh>
    <rPh sb="15" eb="16">
      <t>リャク</t>
    </rPh>
    <rPh sb="16" eb="18">
      <t>シメイ</t>
    </rPh>
    <rPh sb="19" eb="20">
      <t>キュウ</t>
    </rPh>
    <rPh sb="20" eb="22">
      <t>シメイ</t>
    </rPh>
    <rPh sb="23" eb="24">
      <t>シン</t>
    </rPh>
    <rPh sb="24" eb="26">
      <t>シメイ</t>
    </rPh>
    <rPh sb="27" eb="29">
      <t>ケンサク</t>
    </rPh>
    <rPh sb="29" eb="31">
      <t>タイショウ</t>
    </rPh>
    <rPh sb="32" eb="33">
      <t>フク</t>
    </rPh>
    <rPh sb="41" eb="42">
      <t>ホン</t>
    </rPh>
    <rPh sb="42" eb="44">
      <t>シメイ</t>
    </rPh>
    <rPh sb="47" eb="49">
      <t>ケンサク</t>
    </rPh>
    <rPh sb="49" eb="51">
      <t>タイショウ</t>
    </rPh>
    <phoneticPr fontId="3"/>
  </si>
  <si>
    <t>書誌・蔵書詳細（検索結果詳細）画面</t>
    <rPh sb="15" eb="17">
      <t>ガメン</t>
    </rPh>
    <phoneticPr fontId="3"/>
  </si>
  <si>
    <t>検索結果一覧の表示（雑誌）</t>
    <rPh sb="0" eb="2">
      <t>ケンサク</t>
    </rPh>
    <rPh sb="2" eb="4">
      <t>ケッカ</t>
    </rPh>
    <rPh sb="4" eb="6">
      <t>イチラン</t>
    </rPh>
    <rPh sb="7" eb="9">
      <t>ヒョウジ</t>
    </rPh>
    <rPh sb="10" eb="12">
      <t>ザッシ</t>
    </rPh>
    <phoneticPr fontId="3"/>
  </si>
  <si>
    <t>検索結果一覧の表示（図書・AV）</t>
    <rPh sb="0" eb="2">
      <t>ケンサク</t>
    </rPh>
    <rPh sb="2" eb="4">
      <t>ケッカ</t>
    </rPh>
    <rPh sb="4" eb="6">
      <t>イチラン</t>
    </rPh>
    <rPh sb="7" eb="9">
      <t>ヒョウジ</t>
    </rPh>
    <rPh sb="10" eb="12">
      <t>トショ</t>
    </rPh>
    <phoneticPr fontId="3"/>
  </si>
  <si>
    <t>検索結果一覧の表示（全般）</t>
    <rPh sb="0" eb="2">
      <t>ケンサク</t>
    </rPh>
    <rPh sb="2" eb="4">
      <t>ケッカ</t>
    </rPh>
    <rPh sb="4" eb="6">
      <t>イチラン</t>
    </rPh>
    <rPh sb="7" eb="9">
      <t>ヒョウジ</t>
    </rPh>
    <rPh sb="10" eb="12">
      <t>ゼンパン</t>
    </rPh>
    <phoneticPr fontId="3"/>
  </si>
  <si>
    <t>検索機能</t>
    <rPh sb="0" eb="2">
      <t>ケンサク</t>
    </rPh>
    <rPh sb="2" eb="4">
      <t>キノウ</t>
    </rPh>
    <phoneticPr fontId="3"/>
  </si>
  <si>
    <t xml:space="preserve">座席予約端末から、確保済みの情報についてレシートの再発行ができること。
</t>
    <rPh sb="9" eb="11">
      <t>カクホ</t>
    </rPh>
    <rPh sb="11" eb="12">
      <t>ズ</t>
    </rPh>
    <rPh sb="14" eb="16">
      <t>ジョウホウ</t>
    </rPh>
    <rPh sb="25" eb="26">
      <t>サイ</t>
    </rPh>
    <rPh sb="26" eb="28">
      <t>ハッコウ</t>
    </rPh>
    <phoneticPr fontId="2"/>
  </si>
  <si>
    <t xml:space="preserve">タイトル・件名・キーワード・NDC・抄録・注記・著者紹介・著者を検索対象とする主題検索ができること。
タイトルには、副書名・各巻書名・各巻副書名・シリーズ名・副シリーズ名・翻訳書の原書名・内容細目書名・目次タイトル・巻次・並列タイトルも検索対象に含められること。
著者名・件名・キーワード・抄録は、主題検索の対象外とすることもできること。
</t>
    <rPh sb="18" eb="20">
      <t>ショウロク</t>
    </rPh>
    <rPh sb="21" eb="23">
      <t>チュウキ</t>
    </rPh>
    <rPh sb="24" eb="26">
      <t>チョシャ</t>
    </rPh>
    <rPh sb="26" eb="28">
      <t>ショウカイ</t>
    </rPh>
    <rPh sb="29" eb="31">
      <t>チョシャ</t>
    </rPh>
    <rPh sb="32" eb="34">
      <t>ケンサク</t>
    </rPh>
    <rPh sb="34" eb="36">
      <t>タイショウ</t>
    </rPh>
    <rPh sb="39" eb="41">
      <t>シュダイ</t>
    </rPh>
    <rPh sb="41" eb="43">
      <t>ケンサク</t>
    </rPh>
    <rPh sb="63" eb="64">
      <t>カン</t>
    </rPh>
    <rPh sb="68" eb="69">
      <t>カン</t>
    </rPh>
    <rPh sb="132" eb="135">
      <t>チョシャメイ</t>
    </rPh>
    <rPh sb="136" eb="138">
      <t>ケンメイ</t>
    </rPh>
    <rPh sb="145" eb="147">
      <t>ショウロク</t>
    </rPh>
    <rPh sb="149" eb="151">
      <t>シュダイ</t>
    </rPh>
    <rPh sb="151" eb="153">
      <t>ケンサク</t>
    </rPh>
    <rPh sb="154" eb="156">
      <t>タイショウ</t>
    </rPh>
    <rPh sb="156" eb="157">
      <t>ガイ</t>
    </rPh>
    <phoneticPr fontId="3"/>
  </si>
  <si>
    <t xml:space="preserve">Webのマイライブラリ画面から、予約した内容を確認できること。
</t>
    <rPh sb="11" eb="13">
      <t>ガメン</t>
    </rPh>
    <rPh sb="16" eb="18">
      <t>ヨヤク</t>
    </rPh>
    <rPh sb="20" eb="22">
      <t>ナイヨウ</t>
    </rPh>
    <rPh sb="23" eb="25">
      <t>カクニン</t>
    </rPh>
    <phoneticPr fontId="2"/>
  </si>
  <si>
    <t xml:space="preserve">Webのマイライブラリ画面から、予約の取消が行えること。
</t>
    <rPh sb="11" eb="13">
      <t>ガメン</t>
    </rPh>
    <rPh sb="16" eb="18">
      <t>ヨヤク</t>
    </rPh>
    <rPh sb="19" eb="21">
      <t>トリケ</t>
    </rPh>
    <rPh sb="22" eb="23">
      <t>オコナ</t>
    </rPh>
    <phoneticPr fontId="2"/>
  </si>
  <si>
    <t>インターネット用パソコンの制御</t>
    <rPh sb="7" eb="8">
      <t>ヨウ</t>
    </rPh>
    <rPh sb="13" eb="15">
      <t>セイギョ</t>
    </rPh>
    <phoneticPr fontId="2"/>
  </si>
  <si>
    <t>システム設定</t>
    <rPh sb="4" eb="6">
      <t>セッテイ</t>
    </rPh>
    <phoneticPr fontId="2"/>
  </si>
  <si>
    <t>統計</t>
    <rPh sb="0" eb="2">
      <t>トウケイ</t>
    </rPh>
    <phoneticPr fontId="2"/>
  </si>
  <si>
    <t xml:space="preserve">FeliCaカードを2枚目の利用者カードとして使用でき、利用者IDは、FeliCaIDの読み取りでの処理もできること。
</t>
    <rPh sb="11" eb="13">
      <t>マイメ</t>
    </rPh>
    <rPh sb="14" eb="17">
      <t>リ</t>
    </rPh>
    <rPh sb="23" eb="25">
      <t>シヨウ</t>
    </rPh>
    <rPh sb="28" eb="31">
      <t>リ</t>
    </rPh>
    <rPh sb="44" eb="45">
      <t>ヨ</t>
    </rPh>
    <rPh sb="46" eb="47">
      <t>ト</t>
    </rPh>
    <rPh sb="50" eb="52">
      <t>ショリ</t>
    </rPh>
    <phoneticPr fontId="3"/>
  </si>
  <si>
    <t xml:space="preserve">任意の座席種別を指定して座席を確保することができること。
</t>
    <rPh sb="0" eb="2">
      <t>ニンイ</t>
    </rPh>
    <rPh sb="3" eb="5">
      <t>ザセキ</t>
    </rPh>
    <rPh sb="5" eb="7">
      <t>シュベツ</t>
    </rPh>
    <rPh sb="8" eb="10">
      <t>シテイ</t>
    </rPh>
    <rPh sb="12" eb="14">
      <t>ザセキ</t>
    </rPh>
    <rPh sb="15" eb="17">
      <t>カクホ</t>
    </rPh>
    <phoneticPr fontId="2"/>
  </si>
  <si>
    <t xml:space="preserve">同じ座席種別を連続して確保する場合、同一の座席を利用することができること。（延長利用の実現）
</t>
    <rPh sb="0" eb="1">
      <t>オナ</t>
    </rPh>
    <rPh sb="2" eb="4">
      <t>ザセキ</t>
    </rPh>
    <rPh sb="4" eb="6">
      <t>シュベツ</t>
    </rPh>
    <rPh sb="7" eb="9">
      <t>レンゾク</t>
    </rPh>
    <rPh sb="11" eb="13">
      <t>カクホ</t>
    </rPh>
    <rPh sb="15" eb="17">
      <t>バアイ</t>
    </rPh>
    <rPh sb="18" eb="20">
      <t>ドウイツ</t>
    </rPh>
    <rPh sb="21" eb="23">
      <t>ザセキ</t>
    </rPh>
    <rPh sb="24" eb="26">
      <t>リヨウ</t>
    </rPh>
    <rPh sb="38" eb="40">
      <t>エンチョウ</t>
    </rPh>
    <rPh sb="40" eb="42">
      <t>リヨウ</t>
    </rPh>
    <rPh sb="43" eb="45">
      <t>ジツゲン</t>
    </rPh>
    <phoneticPr fontId="2"/>
  </si>
  <si>
    <t>座席予約(利用者用）</t>
    <rPh sb="0" eb="2">
      <t>ザセキ</t>
    </rPh>
    <rPh sb="2" eb="4">
      <t>ヨヤク</t>
    </rPh>
    <rPh sb="5" eb="8">
      <t>リ</t>
    </rPh>
    <rPh sb="8" eb="9">
      <t>ヨウ</t>
    </rPh>
    <phoneticPr fontId="2"/>
  </si>
  <si>
    <t xml:space="preserve">任意の座席種別を指定して座席を予約することができること。
</t>
    <rPh sb="0" eb="2">
      <t>ニンイ</t>
    </rPh>
    <rPh sb="3" eb="5">
      <t>ザセキ</t>
    </rPh>
    <rPh sb="5" eb="7">
      <t>シュベツ</t>
    </rPh>
    <rPh sb="8" eb="10">
      <t>シテイ</t>
    </rPh>
    <rPh sb="12" eb="14">
      <t>ザセキ</t>
    </rPh>
    <rPh sb="15" eb="17">
      <t>ヨヤク</t>
    </rPh>
    <phoneticPr fontId="2"/>
  </si>
  <si>
    <t xml:space="preserve">座席予約端末から、予約の取消が利用者自身で行えること。
</t>
    <rPh sb="9" eb="11">
      <t>ヨヤク</t>
    </rPh>
    <rPh sb="12" eb="14">
      <t>トリケシ</t>
    </rPh>
    <rPh sb="21" eb="22">
      <t>オコナ</t>
    </rPh>
    <phoneticPr fontId="2"/>
  </si>
  <si>
    <t xml:space="preserve">同一利用者が同時間に予約できるのは、一つの座席のみとすることができること。
</t>
    <rPh sb="0" eb="2">
      <t>ドウイツ</t>
    </rPh>
    <rPh sb="2" eb="5">
      <t>リヨウシャ</t>
    </rPh>
    <rPh sb="6" eb="7">
      <t>ドウ</t>
    </rPh>
    <rPh sb="7" eb="9">
      <t>ジカン</t>
    </rPh>
    <rPh sb="10" eb="12">
      <t>ヨヤク</t>
    </rPh>
    <rPh sb="18" eb="19">
      <t>ヒト</t>
    </rPh>
    <rPh sb="21" eb="23">
      <t>ザセキ</t>
    </rPh>
    <phoneticPr fontId="2"/>
  </si>
  <si>
    <t xml:space="preserve">「利用者 予約情報」画面に遷移できること。
「利用者 予約情報」画面では、利用者に対する現在予約登録している資料を一覧で表示できること。
また、一覧には以下の情報を表示できること。
・タイトル
・予約資料もしくは資料形態
・提供館
・提供カウンター
・予約日
・予約時間
・予約状況
・予約順位
・連絡方法
・予約備考の有無
・資料ID
・確保期限
・協力館
・連絡日（確保処理後、「確保連絡済み登録」済みの場合）
・取置期限（確保処理後、「確保連絡済み登録」済みの場合）
・取置期限延長回数
・予約の有無
予約時間は、設定により、秒単位まで表示できること。
</t>
    <rPh sb="37" eb="40">
      <t>リ</t>
    </rPh>
    <rPh sb="41" eb="42">
      <t>タイ</t>
    </rPh>
    <rPh sb="131" eb="133">
      <t>ヨヤク</t>
    </rPh>
    <rPh sb="133" eb="135">
      <t>ジカン</t>
    </rPh>
    <phoneticPr fontId="12"/>
  </si>
  <si>
    <t>１２．督促</t>
    <rPh sb="3" eb="5">
      <t>トクソク</t>
    </rPh>
    <phoneticPr fontId="3"/>
  </si>
  <si>
    <t xml:space="preserve">弁償登録・捜索中登録されている貸出データは督促対象外とできること。
</t>
    <phoneticPr fontId="12"/>
  </si>
  <si>
    <t xml:space="preserve">貸出資料に対して最終督促日・督促回数が記録がされ、参照できること。
</t>
    <rPh sb="0" eb="2">
      <t>カシダシ</t>
    </rPh>
    <rPh sb="2" eb="4">
      <t>シリョウ</t>
    </rPh>
    <rPh sb="5" eb="6">
      <t>タイ</t>
    </rPh>
    <rPh sb="8" eb="10">
      <t>サイシュウ</t>
    </rPh>
    <rPh sb="10" eb="12">
      <t>トクソク</t>
    </rPh>
    <rPh sb="12" eb="13">
      <t>ビ</t>
    </rPh>
    <rPh sb="14" eb="16">
      <t>トクソク</t>
    </rPh>
    <rPh sb="16" eb="18">
      <t>カイスウ</t>
    </rPh>
    <rPh sb="19" eb="21">
      <t>キロク</t>
    </rPh>
    <rPh sb="25" eb="27">
      <t>サンショウ</t>
    </rPh>
    <phoneticPr fontId="3"/>
  </si>
  <si>
    <t xml:space="preserve">メールアドレス登録者にはメールによる督促連絡ができること。
</t>
    <rPh sb="18" eb="20">
      <t>トクソク</t>
    </rPh>
    <rPh sb="20" eb="22">
      <t>レンラク</t>
    </rPh>
    <phoneticPr fontId="12"/>
  </si>
  <si>
    <t>１３．メール通知</t>
    <rPh sb="6" eb="8">
      <t>ツウチ</t>
    </rPh>
    <phoneticPr fontId="3"/>
  </si>
  <si>
    <t xml:space="preserve">WebOPACまたは館内OPACにおいて、利用者自身がメールアドレスを登録・変更できること。
</t>
    <rPh sb="10" eb="12">
      <t>カンナイ</t>
    </rPh>
    <rPh sb="21" eb="24">
      <t>リヨウシャ</t>
    </rPh>
    <rPh sb="24" eb="26">
      <t>ジシン</t>
    </rPh>
    <rPh sb="35" eb="37">
      <t>トウロク</t>
    </rPh>
    <rPh sb="38" eb="40">
      <t>ヘンコウ</t>
    </rPh>
    <phoneticPr fontId="3"/>
  </si>
  <si>
    <t xml:space="preserve">メールアドレス登録・変更後に、確認メールを送信することができること。（「メールアドレス登録確認メール」）
</t>
    <rPh sb="7" eb="9">
      <t>トウロク</t>
    </rPh>
    <rPh sb="10" eb="12">
      <t>ヘンコウ</t>
    </rPh>
    <rPh sb="12" eb="13">
      <t>ゴ</t>
    </rPh>
    <rPh sb="15" eb="17">
      <t>カクニン</t>
    </rPh>
    <rPh sb="21" eb="23">
      <t>ソウシン</t>
    </rPh>
    <rPh sb="43" eb="45">
      <t>トウロク</t>
    </rPh>
    <rPh sb="45" eb="47">
      <t>カクニン</t>
    </rPh>
    <phoneticPr fontId="3"/>
  </si>
  <si>
    <t xml:space="preserve">業務用端末でメールアドレスを登録・変更した際は、メールアドレス登録確認メールの送信の有無を個別に選択できること。
</t>
    <rPh sb="0" eb="3">
      <t>ギョウムヨウ</t>
    </rPh>
    <rPh sb="3" eb="5">
      <t>タンマツ</t>
    </rPh>
    <rPh sb="14" eb="16">
      <t>トウロク</t>
    </rPh>
    <rPh sb="17" eb="19">
      <t>ヘンコウ</t>
    </rPh>
    <rPh sb="21" eb="22">
      <t>サイ</t>
    </rPh>
    <rPh sb="39" eb="41">
      <t>ソウシン</t>
    </rPh>
    <rPh sb="42" eb="44">
      <t>ウム</t>
    </rPh>
    <rPh sb="45" eb="47">
      <t>コベツ</t>
    </rPh>
    <rPh sb="48" eb="50">
      <t>センタク</t>
    </rPh>
    <phoneticPr fontId="3"/>
  </si>
  <si>
    <t xml:space="preserve">以下の条件に当てはまる利用者に対して、貸出資料の返却期限日が迫ってきたときに返却期限お知らせメールを送信することができること。
・メールアドレスが登録されている利用者
・返却期限お知らせメールの送信を希望登録した利用者
</t>
    <rPh sb="0" eb="2">
      <t>イカ</t>
    </rPh>
    <rPh sb="3" eb="5">
      <t>ジョウケン</t>
    </rPh>
    <rPh sb="6" eb="7">
      <t>ア</t>
    </rPh>
    <rPh sb="11" eb="14">
      <t>リ</t>
    </rPh>
    <rPh sb="15" eb="16">
      <t>タイ</t>
    </rPh>
    <rPh sb="38" eb="40">
      <t>ヘンキャク</t>
    </rPh>
    <rPh sb="40" eb="42">
      <t>キゲン</t>
    </rPh>
    <rPh sb="43" eb="44">
      <t>シ</t>
    </rPh>
    <rPh sb="50" eb="52">
      <t>ソウシン</t>
    </rPh>
    <rPh sb="90" eb="91">
      <t>シ</t>
    </rPh>
    <rPh sb="102" eb="104">
      <t>トウロク</t>
    </rPh>
    <rPh sb="106" eb="109">
      <t>リ</t>
    </rPh>
    <phoneticPr fontId="12"/>
  </si>
  <si>
    <t xml:space="preserve">以下の条件に当てはまる利用者に対して、貸出を行った当日もしくは翌日に貸出中資料の一覧をお知らせする貸出資料お知らせメールを送信することができること。
・メールアドレスが登録されている利用者
・貸出資料お知らせメールの送信を希望登録した利用者
</t>
    <rPh sb="0" eb="2">
      <t>イカ</t>
    </rPh>
    <rPh sb="3" eb="5">
      <t>ジョウケン</t>
    </rPh>
    <rPh sb="6" eb="7">
      <t>ア</t>
    </rPh>
    <rPh sb="11" eb="14">
      <t>リ</t>
    </rPh>
    <rPh sb="15" eb="16">
      <t>タイ</t>
    </rPh>
    <rPh sb="19" eb="21">
      <t>カシダシ</t>
    </rPh>
    <rPh sb="22" eb="23">
      <t>オコナ</t>
    </rPh>
    <rPh sb="25" eb="27">
      <t>トウジツ</t>
    </rPh>
    <rPh sb="31" eb="33">
      <t>ヨクジツ</t>
    </rPh>
    <rPh sb="34" eb="36">
      <t>カシダシ</t>
    </rPh>
    <rPh sb="36" eb="37">
      <t>チュウ</t>
    </rPh>
    <rPh sb="37" eb="39">
      <t>シリョウ</t>
    </rPh>
    <rPh sb="40" eb="42">
      <t>イチラン</t>
    </rPh>
    <rPh sb="44" eb="45">
      <t>シ</t>
    </rPh>
    <rPh sb="49" eb="51">
      <t>カシダシ</t>
    </rPh>
    <rPh sb="51" eb="53">
      <t>シリョウ</t>
    </rPh>
    <rPh sb="54" eb="55">
      <t>シ</t>
    </rPh>
    <rPh sb="61" eb="63">
      <t>ソウシン</t>
    </rPh>
    <rPh sb="96" eb="98">
      <t>カシダシ</t>
    </rPh>
    <rPh sb="98" eb="100">
      <t>シリョウ</t>
    </rPh>
    <rPh sb="101" eb="102">
      <t>シ</t>
    </rPh>
    <rPh sb="113" eb="115">
      <t>トウロク</t>
    </rPh>
    <rPh sb="117" eb="120">
      <t>リ</t>
    </rPh>
    <phoneticPr fontId="12"/>
  </si>
  <si>
    <t xml:space="preserve">以下の条件に当てはまる利用者に対して、利用者自身が登録した条件に一致する資料が受け入れされた場合に、新着図書お知らせメールを送信することができること。
・メールアドレスが登録されている利用者
・新着図書お知らせメールの受信条件を登録した利用者
</t>
    <rPh sb="0" eb="2">
      <t>イカ</t>
    </rPh>
    <rPh sb="3" eb="5">
      <t>ジョウケン</t>
    </rPh>
    <rPh sb="6" eb="7">
      <t>ア</t>
    </rPh>
    <rPh sb="11" eb="14">
      <t>リ</t>
    </rPh>
    <rPh sb="15" eb="16">
      <t>タイ</t>
    </rPh>
    <rPh sb="19" eb="22">
      <t>リ</t>
    </rPh>
    <rPh sb="22" eb="24">
      <t>ジシン</t>
    </rPh>
    <rPh sb="25" eb="27">
      <t>トウロク</t>
    </rPh>
    <rPh sb="29" eb="31">
      <t>ジョウケン</t>
    </rPh>
    <rPh sb="32" eb="34">
      <t>イッチ</t>
    </rPh>
    <rPh sb="36" eb="38">
      <t>シリョウ</t>
    </rPh>
    <rPh sb="46" eb="48">
      <t>バアイ</t>
    </rPh>
    <rPh sb="50" eb="54">
      <t>シン</t>
    </rPh>
    <rPh sb="55" eb="56">
      <t>シ</t>
    </rPh>
    <rPh sb="62" eb="64">
      <t>ソウシン</t>
    </rPh>
    <rPh sb="97" eb="99">
      <t>シンチャク</t>
    </rPh>
    <rPh sb="99" eb="101">
      <t>トショ</t>
    </rPh>
    <rPh sb="102" eb="103">
      <t>シ</t>
    </rPh>
    <rPh sb="109" eb="111">
      <t>ジュシン</t>
    </rPh>
    <rPh sb="111" eb="113">
      <t>ジョウケン</t>
    </rPh>
    <rPh sb="114" eb="116">
      <t>トウロク</t>
    </rPh>
    <rPh sb="118" eb="121">
      <t>リ</t>
    </rPh>
    <phoneticPr fontId="12"/>
  </si>
  <si>
    <t xml:space="preserve">督促連絡メールは貸出館ごとに送信することができること。
</t>
    <rPh sb="0" eb="2">
      <t>トクソク</t>
    </rPh>
    <rPh sb="2" eb="4">
      <t>レンラク</t>
    </rPh>
    <rPh sb="8" eb="10">
      <t>カシダシ</t>
    </rPh>
    <rPh sb="10" eb="11">
      <t>カン</t>
    </rPh>
    <rPh sb="14" eb="16">
      <t>ソウシン</t>
    </rPh>
    <phoneticPr fontId="12"/>
  </si>
  <si>
    <t xml:space="preserve">予約確保メールは提供館ごとに送信することができること。
</t>
    <rPh sb="0" eb="2">
      <t>ヨヤク</t>
    </rPh>
    <rPh sb="2" eb="4">
      <t>カクホ</t>
    </rPh>
    <rPh sb="8" eb="10">
      <t>テイキョウ</t>
    </rPh>
    <rPh sb="10" eb="11">
      <t>カン</t>
    </rPh>
    <rPh sb="14" eb="16">
      <t>ソウシン</t>
    </rPh>
    <phoneticPr fontId="12"/>
  </si>
  <si>
    <t xml:space="preserve">メールの内容の中に、図書館で適宜文章変更が可能なメモ欄を設けることができること。
メモ欄は文章の途中にも挿入することができ、最低２箇所に挿入できること。
</t>
    <rPh sb="4" eb="6">
      <t>ナイヨウ</t>
    </rPh>
    <rPh sb="7" eb="8">
      <t>ナカ</t>
    </rPh>
    <rPh sb="10" eb="13">
      <t>ト</t>
    </rPh>
    <rPh sb="14" eb="16">
      <t>テキギ</t>
    </rPh>
    <rPh sb="16" eb="18">
      <t>ブンショウ</t>
    </rPh>
    <rPh sb="18" eb="20">
      <t>ヘンコウ</t>
    </rPh>
    <rPh sb="21" eb="23">
      <t>カノウ</t>
    </rPh>
    <rPh sb="26" eb="27">
      <t>ラン</t>
    </rPh>
    <rPh sb="28" eb="29">
      <t>モウ</t>
    </rPh>
    <rPh sb="43" eb="44">
      <t>ラン</t>
    </rPh>
    <rPh sb="45" eb="47">
      <t>ブンショウ</t>
    </rPh>
    <rPh sb="48" eb="50">
      <t>トチュウ</t>
    </rPh>
    <rPh sb="52" eb="54">
      <t>ソウニュウ</t>
    </rPh>
    <rPh sb="62" eb="64">
      <t>サイテイ</t>
    </rPh>
    <rPh sb="65" eb="67">
      <t>カショ</t>
    </rPh>
    <rPh sb="68" eb="70">
      <t>ソウニュウ</t>
    </rPh>
    <phoneticPr fontId="12"/>
  </si>
  <si>
    <t xml:space="preserve">メールの内容は、図書館で決められること。
利用者名・資料名・予約日などの変数もメール送信文に含められること。
</t>
    <rPh sb="4" eb="6">
      <t>ナイヨウ</t>
    </rPh>
    <rPh sb="8" eb="11">
      <t>ト</t>
    </rPh>
    <rPh sb="12" eb="13">
      <t>キ</t>
    </rPh>
    <rPh sb="21" eb="24">
      <t>リ</t>
    </rPh>
    <rPh sb="24" eb="25">
      <t>メイ</t>
    </rPh>
    <rPh sb="26" eb="28">
      <t>シリョウ</t>
    </rPh>
    <rPh sb="28" eb="29">
      <t>メイ</t>
    </rPh>
    <rPh sb="30" eb="32">
      <t>ヨヤク</t>
    </rPh>
    <rPh sb="32" eb="33">
      <t>ビ</t>
    </rPh>
    <rPh sb="36" eb="38">
      <t>ヘンスウ</t>
    </rPh>
    <rPh sb="42" eb="44">
      <t>ソウシン</t>
    </rPh>
    <rPh sb="44" eb="45">
      <t>ブン</t>
    </rPh>
    <rPh sb="46" eb="47">
      <t>フク</t>
    </rPh>
    <phoneticPr fontId="12"/>
  </si>
  <si>
    <t xml:space="preserve">メモの登録は、メールの種類・送信館ごとに内容を変更できること。
</t>
    <rPh sb="3" eb="5">
      <t>トウロク</t>
    </rPh>
    <rPh sb="11" eb="13">
      <t>シュルイ</t>
    </rPh>
    <rPh sb="14" eb="16">
      <t>ソウシン</t>
    </rPh>
    <rPh sb="16" eb="17">
      <t>カン</t>
    </rPh>
    <rPh sb="20" eb="22">
      <t>ナイヨウ</t>
    </rPh>
    <rPh sb="23" eb="25">
      <t>ヘンコウ</t>
    </rPh>
    <phoneticPr fontId="12"/>
  </si>
  <si>
    <t xml:space="preserve">メールの送信は、メールの種類・送信館ごとに決められた時刻に自動で送信できること。
</t>
    <rPh sb="4" eb="6">
      <t>ソウシン</t>
    </rPh>
    <rPh sb="32" eb="34">
      <t>ソウシン</t>
    </rPh>
    <phoneticPr fontId="12"/>
  </si>
  <si>
    <t xml:space="preserve">メールアドレス登録がされている利用者に対して、督促対象となったときに督促連絡メールを送信することができること。
</t>
    <rPh sb="7" eb="9">
      <t>トウロク</t>
    </rPh>
    <rPh sb="15" eb="18">
      <t>リ</t>
    </rPh>
    <rPh sb="19" eb="20">
      <t>タイ</t>
    </rPh>
    <rPh sb="23" eb="25">
      <t>トクソク</t>
    </rPh>
    <rPh sb="25" eb="27">
      <t>タイショウ</t>
    </rPh>
    <rPh sb="34" eb="36">
      <t>トクソク</t>
    </rPh>
    <rPh sb="36" eb="38">
      <t>レンラク</t>
    </rPh>
    <rPh sb="42" eb="44">
      <t>ソウシン</t>
    </rPh>
    <phoneticPr fontId="12"/>
  </si>
  <si>
    <t xml:space="preserve">新着図書お知らせメールの受信条件を利用者が登録する際に、受信メールに表示される書誌情報に資料詳細画面へのリンクを付けるかどうかを選択できること。選択された形式でメールが送信できること。
</t>
    <rPh sb="0" eb="4">
      <t>シン</t>
    </rPh>
    <rPh sb="5" eb="6">
      <t>シ</t>
    </rPh>
    <rPh sb="12" eb="14">
      <t>ジュシン</t>
    </rPh>
    <rPh sb="14" eb="16">
      <t>ジョウケン</t>
    </rPh>
    <rPh sb="17" eb="20">
      <t>リ</t>
    </rPh>
    <rPh sb="21" eb="23">
      <t>トウロク</t>
    </rPh>
    <rPh sb="25" eb="26">
      <t>サイ</t>
    </rPh>
    <rPh sb="28" eb="30">
      <t>ジュシン</t>
    </rPh>
    <rPh sb="34" eb="36">
      <t>ヒョウジ</t>
    </rPh>
    <rPh sb="39" eb="41">
      <t>ショシ</t>
    </rPh>
    <rPh sb="41" eb="43">
      <t>ジョウホウ</t>
    </rPh>
    <rPh sb="44" eb="46">
      <t>シリョウ</t>
    </rPh>
    <rPh sb="46" eb="48">
      <t>ショウサイ</t>
    </rPh>
    <rPh sb="48" eb="50">
      <t>ガメン</t>
    </rPh>
    <rPh sb="56" eb="57">
      <t>ツ</t>
    </rPh>
    <rPh sb="64" eb="66">
      <t>センタク</t>
    </rPh>
    <rPh sb="72" eb="74">
      <t>センタク</t>
    </rPh>
    <rPh sb="77" eb="79">
      <t>ケイシキ</t>
    </rPh>
    <rPh sb="84" eb="86">
      <t>ソウシン</t>
    </rPh>
    <phoneticPr fontId="12"/>
  </si>
  <si>
    <t xml:space="preserve">Webレファレンス登録後に、登録内容に記入したメールアドレスにレファレンス受付確認メールを送信できること。
</t>
    <rPh sb="9" eb="11">
      <t>トウロク</t>
    </rPh>
    <rPh sb="11" eb="12">
      <t>ゴ</t>
    </rPh>
    <rPh sb="14" eb="16">
      <t>トウロク</t>
    </rPh>
    <rPh sb="16" eb="18">
      <t>ナイヨウ</t>
    </rPh>
    <rPh sb="19" eb="21">
      <t>キニュウ</t>
    </rPh>
    <rPh sb="37" eb="39">
      <t>ウケツケ</t>
    </rPh>
    <rPh sb="39" eb="41">
      <t>カクニン</t>
    </rPh>
    <rPh sb="45" eb="47">
      <t>ソウシン</t>
    </rPh>
    <phoneticPr fontId="12"/>
  </si>
  <si>
    <t xml:space="preserve">OPACから新着図書お知らせメールの受信条件を登録した利用者に、新着図書お知らせメール登録確認メールが送信できること。
</t>
    <rPh sb="6" eb="10">
      <t>シン</t>
    </rPh>
    <rPh sb="11" eb="12">
      <t>シ</t>
    </rPh>
    <rPh sb="18" eb="20">
      <t>ジュシン</t>
    </rPh>
    <rPh sb="20" eb="22">
      <t>ジョウケン</t>
    </rPh>
    <rPh sb="23" eb="25">
      <t>トウロク</t>
    </rPh>
    <rPh sb="27" eb="30">
      <t>リ</t>
    </rPh>
    <rPh sb="32" eb="36">
      <t>シン</t>
    </rPh>
    <rPh sb="37" eb="38">
      <t>シ</t>
    </rPh>
    <rPh sb="43" eb="45">
      <t>トウロク</t>
    </rPh>
    <rPh sb="45" eb="47">
      <t>カクニン</t>
    </rPh>
    <rPh sb="51" eb="53">
      <t>ソウシン</t>
    </rPh>
    <phoneticPr fontId="12"/>
  </si>
  <si>
    <t>メールサービスの種類</t>
    <rPh sb="8" eb="10">
      <t>シュルイ</t>
    </rPh>
    <phoneticPr fontId="3"/>
  </si>
  <si>
    <t xml:space="preserve">端末への利用者ID・資料IDの入力により貸出処理データの記録ができること。
</t>
    <rPh sb="0" eb="2">
      <t>タンマツ</t>
    </rPh>
    <rPh sb="4" eb="7">
      <t>リヨウシャ</t>
    </rPh>
    <rPh sb="10" eb="12">
      <t>シリョウ</t>
    </rPh>
    <rPh sb="15" eb="17">
      <t>ニュウリョク</t>
    </rPh>
    <rPh sb="20" eb="22">
      <t>カシダシ</t>
    </rPh>
    <rPh sb="22" eb="24">
      <t>ショリ</t>
    </rPh>
    <rPh sb="28" eb="30">
      <t>キロク</t>
    </rPh>
    <phoneticPr fontId="3"/>
  </si>
  <si>
    <t xml:space="preserve">端末への資料IDの入力により返却処理データの記録ができること。
</t>
    <rPh sb="0" eb="2">
      <t>タンマツ</t>
    </rPh>
    <rPh sb="4" eb="6">
      <t>シリョウ</t>
    </rPh>
    <rPh sb="9" eb="11">
      <t>ニュウリョク</t>
    </rPh>
    <rPh sb="14" eb="16">
      <t>ヘンキャク</t>
    </rPh>
    <rPh sb="16" eb="18">
      <t>ショリ</t>
    </rPh>
    <rPh sb="22" eb="24">
      <t>キロク</t>
    </rPh>
    <phoneticPr fontId="3"/>
  </si>
  <si>
    <t xml:space="preserve">一括更新処理は、一端末の貸出データと返却データを一緒にして、処理時刻順に更新処理されること。
</t>
    <rPh sb="0" eb="2">
      <t>イッカツ</t>
    </rPh>
    <rPh sb="2" eb="6">
      <t>コウシンショリ</t>
    </rPh>
    <rPh sb="8" eb="9">
      <t>１</t>
    </rPh>
    <rPh sb="9" eb="11">
      <t>タンマツ</t>
    </rPh>
    <rPh sb="12" eb="14">
      <t>カシダシ</t>
    </rPh>
    <rPh sb="18" eb="20">
      <t>ヘンキャク</t>
    </rPh>
    <rPh sb="24" eb="26">
      <t>イッショ</t>
    </rPh>
    <rPh sb="32" eb="34">
      <t>ジコク</t>
    </rPh>
    <rPh sb="36" eb="38">
      <t>コウシン</t>
    </rPh>
    <rPh sb="38" eb="40">
      <t>ショリ</t>
    </rPh>
    <phoneticPr fontId="3"/>
  </si>
  <si>
    <t xml:space="preserve">事前に端末に利用者メッセージと蔵書メッセージの落し込みを行った場合は、貸出処理時に以下のチェックができること。
・カード再発行前（利用者）
・カード紛失（利用者）
・貸出停止（利用者）
・利用停止（利用者）
・予約確保資料あり（利用者）
・利用者メッセージ登録あり（利用者）
・予約あり（資料）
・蔵書メッセージ登録あり（資料）
</t>
    <rPh sb="0" eb="2">
      <t>ジゼン</t>
    </rPh>
    <rPh sb="3" eb="5">
      <t>タンマツ</t>
    </rPh>
    <rPh sb="6" eb="9">
      <t>リ</t>
    </rPh>
    <rPh sb="15" eb="17">
      <t>ゾウショ</t>
    </rPh>
    <rPh sb="23" eb="24">
      <t>オト</t>
    </rPh>
    <rPh sb="25" eb="26">
      <t>コ</t>
    </rPh>
    <rPh sb="28" eb="29">
      <t>オコナ</t>
    </rPh>
    <rPh sb="31" eb="33">
      <t>バアイ</t>
    </rPh>
    <rPh sb="35" eb="37">
      <t>カシダシ</t>
    </rPh>
    <rPh sb="37" eb="39">
      <t>ショリ</t>
    </rPh>
    <rPh sb="39" eb="40">
      <t>ジ</t>
    </rPh>
    <rPh sb="41" eb="43">
      <t>イカ</t>
    </rPh>
    <rPh sb="74" eb="76">
      <t>フンシツ</t>
    </rPh>
    <rPh sb="77" eb="80">
      <t>リ</t>
    </rPh>
    <rPh sb="83" eb="85">
      <t>カシダシ</t>
    </rPh>
    <rPh sb="85" eb="87">
      <t>テイシ</t>
    </rPh>
    <rPh sb="139" eb="141">
      <t>ヨヤク</t>
    </rPh>
    <rPh sb="144" eb="146">
      <t>シリョウ</t>
    </rPh>
    <rPh sb="149" eb="151">
      <t>ゾウショ</t>
    </rPh>
    <rPh sb="156" eb="158">
      <t>トウロク</t>
    </rPh>
    <rPh sb="161" eb="163">
      <t>シリョウ</t>
    </rPh>
    <phoneticPr fontId="3"/>
  </si>
  <si>
    <t>１４．オフライン（貸出/返却）</t>
    <phoneticPr fontId="3"/>
  </si>
  <si>
    <t xml:space="preserve">端末に貸出・返却情報を記録し、後に一括更新処理ができること。
</t>
    <rPh sb="0" eb="2">
      <t>タンマツ</t>
    </rPh>
    <rPh sb="3" eb="5">
      <t>カシダシ</t>
    </rPh>
    <rPh sb="6" eb="8">
      <t>ヘンキャク</t>
    </rPh>
    <rPh sb="8" eb="10">
      <t>ジョウホウ</t>
    </rPh>
    <rPh sb="11" eb="13">
      <t>キロク</t>
    </rPh>
    <rPh sb="15" eb="16">
      <t>アト</t>
    </rPh>
    <rPh sb="17" eb="19">
      <t>イッカツ</t>
    </rPh>
    <rPh sb="19" eb="21">
      <t>コウシン</t>
    </rPh>
    <rPh sb="21" eb="23">
      <t>ショリ</t>
    </rPh>
    <phoneticPr fontId="3"/>
  </si>
  <si>
    <t>検索項目</t>
    <rPh sb="0" eb="2">
      <t>ケンサク</t>
    </rPh>
    <rPh sb="2" eb="4">
      <t>コウモク</t>
    </rPh>
    <phoneticPr fontId="3"/>
  </si>
  <si>
    <t>管理項目</t>
    <rPh sb="0" eb="2">
      <t>カンリ</t>
    </rPh>
    <rPh sb="2" eb="4">
      <t>コウモク</t>
    </rPh>
    <phoneticPr fontId="3"/>
  </si>
  <si>
    <t>１５．レファレンス管理</t>
    <rPh sb="9" eb="11">
      <t>カンリ</t>
    </rPh>
    <phoneticPr fontId="3"/>
  </si>
  <si>
    <t xml:space="preserve">図書館ホームページからWebレファレンス受付ができること。
受付内容がレファレンス管理に反映されること。
</t>
    <rPh sb="0" eb="3">
      <t>ト</t>
    </rPh>
    <rPh sb="20" eb="22">
      <t>ウケツケ</t>
    </rPh>
    <rPh sb="30" eb="32">
      <t>ウケツケ</t>
    </rPh>
    <rPh sb="32" eb="34">
      <t>ナイヨウ</t>
    </rPh>
    <rPh sb="41" eb="43">
      <t>カンリ</t>
    </rPh>
    <phoneticPr fontId="3"/>
  </si>
  <si>
    <t xml:space="preserve">Webレファレンス受付で受け付けた内容に対する回答は、OPACのマイライブラリに回答を表示することができること。
</t>
    <rPh sb="9" eb="11">
      <t>ウケツケ</t>
    </rPh>
    <rPh sb="12" eb="13">
      <t>ウ</t>
    </rPh>
    <rPh sb="14" eb="15">
      <t>ツ</t>
    </rPh>
    <rPh sb="17" eb="19">
      <t>ナイヨウ</t>
    </rPh>
    <rPh sb="20" eb="21">
      <t>タイ</t>
    </rPh>
    <rPh sb="23" eb="25">
      <t>カイトウ</t>
    </rPh>
    <rPh sb="40" eb="42">
      <t>カイトウ</t>
    </rPh>
    <rPh sb="43" eb="45">
      <t>ヒョウジ</t>
    </rPh>
    <phoneticPr fontId="3"/>
  </si>
  <si>
    <t xml:space="preserve">公開する設定にしたレファレンス事象の以下の項目は。公開対象の項目となること。
・受付日
・質問者
・質問種別
・質問内容（タイトル・要旨）
・内容種別
・事前調査事項
・件名（カナ／漢字）
・キーワード（カナ／漢字）
</t>
    <rPh sb="0" eb="2">
      <t>コウカイ</t>
    </rPh>
    <rPh sb="4" eb="6">
      <t>セッテイ</t>
    </rPh>
    <rPh sb="15" eb="17">
      <t>ジショウ</t>
    </rPh>
    <rPh sb="30" eb="32">
      <t>コウモク</t>
    </rPh>
    <rPh sb="45" eb="48">
      <t>シツモンシャ</t>
    </rPh>
    <rPh sb="66" eb="68">
      <t>ヨウシ</t>
    </rPh>
    <rPh sb="71" eb="73">
      <t>ナイヨウ</t>
    </rPh>
    <rPh sb="73" eb="75">
      <t>シュベツ</t>
    </rPh>
    <rPh sb="77" eb="79">
      <t>ジゼン</t>
    </rPh>
    <rPh sb="79" eb="81">
      <t>チョウサ</t>
    </rPh>
    <rPh sb="81" eb="83">
      <t>ジコウ</t>
    </rPh>
    <rPh sb="85" eb="87">
      <t>ケンメイ</t>
    </rPh>
    <rPh sb="91" eb="93">
      <t>カンジ</t>
    </rPh>
    <phoneticPr fontId="3"/>
  </si>
  <si>
    <t xml:space="preserve">関連書誌の資料IDまたは書誌番号で指定して、以下の情報を登録できること。
・参照ページ
・登録日
・評価ランク
・表示順序
・コメント
</t>
    <rPh sb="0" eb="2">
      <t>カンレン</t>
    </rPh>
    <rPh sb="2" eb="4">
      <t>ショシ</t>
    </rPh>
    <rPh sb="5" eb="7">
      <t>シリョウ</t>
    </rPh>
    <rPh sb="12" eb="14">
      <t>ショシ</t>
    </rPh>
    <rPh sb="14" eb="16">
      <t>バンゴウ</t>
    </rPh>
    <rPh sb="17" eb="19">
      <t>シテイ</t>
    </rPh>
    <rPh sb="25" eb="27">
      <t>ジョウホウ</t>
    </rPh>
    <rPh sb="28" eb="30">
      <t>トウロク</t>
    </rPh>
    <rPh sb="38" eb="40">
      <t>サンショウ</t>
    </rPh>
    <rPh sb="45" eb="48">
      <t>トウロクビ</t>
    </rPh>
    <rPh sb="50" eb="52">
      <t>ヒョウカ</t>
    </rPh>
    <rPh sb="57" eb="59">
      <t>ヒョウジ</t>
    </rPh>
    <rPh sb="59" eb="61">
      <t>ジュンジョ</t>
    </rPh>
    <phoneticPr fontId="3"/>
  </si>
  <si>
    <t xml:space="preserve">関連するホームページのURLを以下の内容とともに登録できること。
・タイトル
・登録日
・評価ランク
・コメント
</t>
    <rPh sb="0" eb="2">
      <t>カンレン</t>
    </rPh>
    <rPh sb="24" eb="26">
      <t>トウロク</t>
    </rPh>
    <rPh sb="40" eb="43">
      <t>トウロクビ</t>
    </rPh>
    <phoneticPr fontId="3"/>
  </si>
  <si>
    <t xml:space="preserve">公開する設定にしたレファレンス事象の場合は、以下の関連書誌情報が公開の対象となること。
・タイトル
・著者名
・出版社
・出版年
・コメント
・ページ
・評価ランク
</t>
    <rPh sb="0" eb="2">
      <t>コウカイ</t>
    </rPh>
    <rPh sb="4" eb="6">
      <t>セッテイ</t>
    </rPh>
    <rPh sb="15" eb="17">
      <t>ジショウ</t>
    </rPh>
    <rPh sb="18" eb="20">
      <t>バアイ</t>
    </rPh>
    <rPh sb="22" eb="24">
      <t>イカ</t>
    </rPh>
    <rPh sb="25" eb="27">
      <t>カンレン</t>
    </rPh>
    <rPh sb="27" eb="29">
      <t>ショシ</t>
    </rPh>
    <rPh sb="29" eb="31">
      <t>ジョウホウ</t>
    </rPh>
    <rPh sb="32" eb="34">
      <t>コウカイ</t>
    </rPh>
    <rPh sb="35" eb="37">
      <t>タイショウ</t>
    </rPh>
    <rPh sb="77" eb="79">
      <t>ヒョウカ</t>
    </rPh>
    <phoneticPr fontId="3"/>
  </si>
  <si>
    <t xml:space="preserve">検索結果一覧表示は、１件１行で以下の項目が表示されること。
・受付日
・受付時刻
・処理状況（処理中・回答済）
・質問種別
・回答日
・受付館
・質問タイトル
</t>
    <rPh sb="11" eb="12">
      <t>ケン</t>
    </rPh>
    <rPh sb="31" eb="34">
      <t>ウケツケビ</t>
    </rPh>
    <rPh sb="63" eb="66">
      <t>カイトウビ</t>
    </rPh>
    <rPh sb="68" eb="70">
      <t>ウケツケ</t>
    </rPh>
    <rPh sb="70" eb="71">
      <t>カン</t>
    </rPh>
    <rPh sb="73" eb="75">
      <t>シツモン</t>
    </rPh>
    <phoneticPr fontId="3"/>
  </si>
  <si>
    <t xml:space="preserve">検索結果一覧から１件を選択して、詳細画面を開くことができること。
</t>
    <rPh sb="0" eb="2">
      <t>ケンサク</t>
    </rPh>
    <rPh sb="2" eb="4">
      <t>ケッカ</t>
    </rPh>
    <rPh sb="4" eb="6">
      <t>イチラン</t>
    </rPh>
    <rPh sb="9" eb="10">
      <t>ケン</t>
    </rPh>
    <rPh sb="11" eb="13">
      <t>センタク</t>
    </rPh>
    <rPh sb="16" eb="18">
      <t>ショウサイ</t>
    </rPh>
    <rPh sb="18" eb="20">
      <t>ガメン</t>
    </rPh>
    <rPh sb="21" eb="22">
      <t>ヒラ</t>
    </rPh>
    <phoneticPr fontId="3"/>
  </si>
  <si>
    <t xml:space="preserve">検索結果詳細画面では、受付・回答情報・件名・キーワード・Web質問者情報・関連書誌情報・関連URL情報が表示され、追加・変更・削除ができること。
</t>
    <rPh sb="0" eb="2">
      <t>ケンサク</t>
    </rPh>
    <rPh sb="2" eb="4">
      <t>ケッカ</t>
    </rPh>
    <rPh sb="4" eb="6">
      <t>ショウサイ</t>
    </rPh>
    <rPh sb="6" eb="8">
      <t>ガメン</t>
    </rPh>
    <rPh sb="31" eb="34">
      <t>シツモンシャ</t>
    </rPh>
    <rPh sb="34" eb="36">
      <t>ジョウホウ</t>
    </rPh>
    <rPh sb="37" eb="39">
      <t>カンレン</t>
    </rPh>
    <rPh sb="39" eb="41">
      <t>ショシ</t>
    </rPh>
    <rPh sb="41" eb="43">
      <t>ジョウホウ</t>
    </rPh>
    <rPh sb="44" eb="46">
      <t>カンレン</t>
    </rPh>
    <rPh sb="49" eb="51">
      <t>ジョウホウ</t>
    </rPh>
    <rPh sb="52" eb="54">
      <t>ヒョウジ</t>
    </rPh>
    <rPh sb="57" eb="59">
      <t>ツイカ</t>
    </rPh>
    <rPh sb="60" eb="62">
      <t>ヘンコウ</t>
    </rPh>
    <rPh sb="63" eb="65">
      <t>サクジョ</t>
    </rPh>
    <phoneticPr fontId="3"/>
  </si>
  <si>
    <t xml:space="preserve">関連書誌情報からは、登録した書誌の書誌・蔵書詳細画面に展開できること。
</t>
    <rPh sb="0" eb="2">
      <t>カンレン</t>
    </rPh>
    <rPh sb="2" eb="4">
      <t>ショシ</t>
    </rPh>
    <rPh sb="4" eb="6">
      <t>ジョウホウ</t>
    </rPh>
    <rPh sb="10" eb="12">
      <t>トウロク</t>
    </rPh>
    <rPh sb="14" eb="16">
      <t>ショシ</t>
    </rPh>
    <rPh sb="17" eb="19">
      <t>ショシ</t>
    </rPh>
    <rPh sb="20" eb="22">
      <t>ゾウショ</t>
    </rPh>
    <rPh sb="22" eb="24">
      <t>ショウサイ</t>
    </rPh>
    <rPh sb="24" eb="26">
      <t>ガメン</t>
    </rPh>
    <rPh sb="27" eb="29">
      <t>テンカイ</t>
    </rPh>
    <phoneticPr fontId="3"/>
  </si>
  <si>
    <t xml:space="preserve">公開対象事例は、インターネット上では、URL情報からホームページに展開できること。
</t>
    <rPh sb="0" eb="2">
      <t>コウカイ</t>
    </rPh>
    <rPh sb="2" eb="4">
      <t>タイショウ</t>
    </rPh>
    <rPh sb="4" eb="6">
      <t>ジレイ</t>
    </rPh>
    <rPh sb="15" eb="16">
      <t>ジョウ</t>
    </rPh>
    <rPh sb="33" eb="35">
      <t>テンカイ</t>
    </rPh>
    <phoneticPr fontId="3"/>
  </si>
  <si>
    <t>Webレファレンス受付・照会</t>
    <rPh sb="9" eb="11">
      <t>ウケツケ</t>
    </rPh>
    <rPh sb="12" eb="14">
      <t>ショウカイ</t>
    </rPh>
    <phoneticPr fontId="3"/>
  </si>
  <si>
    <t xml:space="preserve">回答項目として以下の内容が入力できること。
・状況
・回答日
・回答時刻
・回答担当者
・回答方法
・回答様式
・処理結果
・回答内容（要旨）
・回答プロセス
・照会先
・寄与者
・備考
・メモ
・事例作成日
・インターネット公開可否
・利用者メニュー公開可否
</t>
    <rPh sb="0" eb="2">
      <t>カイトウ</t>
    </rPh>
    <rPh sb="23" eb="25">
      <t>ジョウキョウ</t>
    </rPh>
    <rPh sb="35" eb="36">
      <t>コク</t>
    </rPh>
    <rPh sb="42" eb="43">
      <t>シャ</t>
    </rPh>
    <rPh sb="47" eb="49">
      <t>ホウホウ</t>
    </rPh>
    <rPh sb="115" eb="117">
      <t>カヒ</t>
    </rPh>
    <rPh sb="119" eb="122">
      <t>リ</t>
    </rPh>
    <rPh sb="126" eb="128">
      <t>コウカイ</t>
    </rPh>
    <rPh sb="128" eb="130">
      <t>カヒ</t>
    </rPh>
    <phoneticPr fontId="3"/>
  </si>
  <si>
    <t xml:space="preserve">OPAC公開用に質問要旨・回答要旨を別途登録できること。
公開用でない質問・回答から内容をコピーし、そこから内容の編集ができること。
</t>
    <rPh sb="4" eb="6">
      <t>コウカイ</t>
    </rPh>
    <rPh sb="6" eb="7">
      <t>ヨウ</t>
    </rPh>
    <rPh sb="8" eb="10">
      <t>シツモン</t>
    </rPh>
    <rPh sb="10" eb="12">
      <t>ヨウシ</t>
    </rPh>
    <rPh sb="13" eb="15">
      <t>カイトウ</t>
    </rPh>
    <rPh sb="15" eb="17">
      <t>ヨウシ</t>
    </rPh>
    <rPh sb="18" eb="20">
      <t>ベット</t>
    </rPh>
    <rPh sb="20" eb="22">
      <t>トウロク</t>
    </rPh>
    <rPh sb="29" eb="32">
      <t>コウカイヨウ</t>
    </rPh>
    <rPh sb="35" eb="37">
      <t>シツモン</t>
    </rPh>
    <rPh sb="38" eb="40">
      <t>カイトウ</t>
    </rPh>
    <rPh sb="42" eb="44">
      <t>ナイヨウ</t>
    </rPh>
    <rPh sb="54" eb="56">
      <t>ナイヨウ</t>
    </rPh>
    <rPh sb="57" eb="59">
      <t>ヘンシュウ</t>
    </rPh>
    <phoneticPr fontId="12"/>
  </si>
  <si>
    <t xml:space="preserve">Webのレファレンス受付から受け付けた内容は、リストから確認できること。リストには、１件ごとに管理番号が振られ、この管理番号から該当の問い合せを検索することができること。
</t>
    <rPh sb="10" eb="12">
      <t>ウケツケ</t>
    </rPh>
    <rPh sb="14" eb="15">
      <t>ウ</t>
    </rPh>
    <rPh sb="16" eb="17">
      <t>ツ</t>
    </rPh>
    <rPh sb="19" eb="21">
      <t>ナイヨウ</t>
    </rPh>
    <rPh sb="28" eb="30">
      <t>カクニン</t>
    </rPh>
    <rPh sb="43" eb="44">
      <t>ケン</t>
    </rPh>
    <rPh sb="47" eb="49">
      <t>カンリ</t>
    </rPh>
    <rPh sb="49" eb="51">
      <t>バンゴウ</t>
    </rPh>
    <rPh sb="52" eb="53">
      <t>フ</t>
    </rPh>
    <rPh sb="58" eb="60">
      <t>カンリ</t>
    </rPh>
    <rPh sb="60" eb="62">
      <t>バンゴウ</t>
    </rPh>
    <rPh sb="64" eb="66">
      <t>ガイトウ</t>
    </rPh>
    <rPh sb="67" eb="68">
      <t>ト</t>
    </rPh>
    <rPh sb="72" eb="74">
      <t>ケンサク</t>
    </rPh>
    <phoneticPr fontId="3"/>
  </si>
  <si>
    <t xml:space="preserve">Webのレファレンス受付から受け付けた内容に対し、回答情報が登録できた場合は、「利用者メニューに表示する」項目にチェックを付けることで、質問者のOPACのマイライブラリの[レファレンス回答照会]画面に質問情報・回答情報・関連書誌情報・関連URL情報を表示することができること。
</t>
    <rPh sb="22" eb="23">
      <t>タイ</t>
    </rPh>
    <rPh sb="25" eb="27">
      <t>カイトウ</t>
    </rPh>
    <rPh sb="27" eb="29">
      <t>ジョウホウ</t>
    </rPh>
    <rPh sb="30" eb="32">
      <t>トウロク</t>
    </rPh>
    <rPh sb="35" eb="37">
      <t>バアイ</t>
    </rPh>
    <rPh sb="40" eb="43">
      <t>リ</t>
    </rPh>
    <rPh sb="48" eb="50">
      <t>ヒョウジ</t>
    </rPh>
    <rPh sb="53" eb="55">
      <t>コウモク</t>
    </rPh>
    <rPh sb="61" eb="62">
      <t>ツ</t>
    </rPh>
    <rPh sb="68" eb="71">
      <t>シツモンシャ</t>
    </rPh>
    <rPh sb="92" eb="94">
      <t>カイトウ</t>
    </rPh>
    <rPh sb="94" eb="96">
      <t>ショウカイ</t>
    </rPh>
    <rPh sb="97" eb="99">
      <t>ガメン</t>
    </rPh>
    <rPh sb="100" eb="102">
      <t>シツモン</t>
    </rPh>
    <rPh sb="102" eb="104">
      <t>ジョウホウ</t>
    </rPh>
    <rPh sb="105" eb="107">
      <t>カイトウ</t>
    </rPh>
    <rPh sb="107" eb="109">
      <t>ジョウホウ</t>
    </rPh>
    <rPh sb="110" eb="112">
      <t>カンレン</t>
    </rPh>
    <rPh sb="112" eb="114">
      <t>ショシ</t>
    </rPh>
    <rPh sb="114" eb="116">
      <t>ジョウホウ</t>
    </rPh>
    <rPh sb="117" eb="119">
      <t>カンレン</t>
    </rPh>
    <rPh sb="122" eb="124">
      <t>ジョウホウ</t>
    </rPh>
    <rPh sb="125" eb="127">
      <t>ヒョウジ</t>
    </rPh>
    <phoneticPr fontId="12"/>
  </si>
  <si>
    <t xml:space="preserve">OPACマイライブラリの[レファレンス回答照会]画面に表示する期間を設定で決められること。
</t>
    <rPh sb="27" eb="29">
      <t>ヒョウジ</t>
    </rPh>
    <rPh sb="31" eb="33">
      <t>キカン</t>
    </rPh>
    <rPh sb="34" eb="36">
      <t>セッテイ</t>
    </rPh>
    <rPh sb="37" eb="38">
      <t>キ</t>
    </rPh>
    <phoneticPr fontId="12"/>
  </si>
  <si>
    <t>登録項目</t>
    <rPh sb="0" eb="2">
      <t>トウロク</t>
    </rPh>
    <rPh sb="2" eb="4">
      <t>コウモク</t>
    </rPh>
    <phoneticPr fontId="3"/>
  </si>
  <si>
    <t>検索項目</t>
    <phoneticPr fontId="3"/>
  </si>
  <si>
    <t xml:space="preserve">画像情報として、画像ファイル化したものを、記事単位で登録できること。
</t>
    <rPh sb="0" eb="2">
      <t>ガゾウ</t>
    </rPh>
    <rPh sb="21" eb="23">
      <t>キジ</t>
    </rPh>
    <phoneticPr fontId="3"/>
  </si>
  <si>
    <t xml:space="preserve">登録した画像情報のみが印刷できること。
</t>
    <rPh sb="0" eb="2">
      <t>トウロク</t>
    </rPh>
    <rPh sb="11" eb="13">
      <t>インサツ</t>
    </rPh>
    <phoneticPr fontId="3"/>
  </si>
  <si>
    <t xml:space="preserve">掲載紙情報として、以下の項目が入力できること。
・新聞名
・掲載日
・朝/夕刊
・版
・面
・段
・別刷り名称
・写真、図表の有無
・シリーズ名（カナ/漢字）
・巻次
</t>
    <rPh sb="9" eb="11">
      <t>イカ</t>
    </rPh>
    <rPh sb="12" eb="14">
      <t>コウモク</t>
    </rPh>
    <rPh sb="15" eb="17">
      <t>ニュウリョク</t>
    </rPh>
    <rPh sb="35" eb="36">
      <t>チョウ</t>
    </rPh>
    <rPh sb="37" eb="38">
      <t>ユウ</t>
    </rPh>
    <rPh sb="38" eb="39">
      <t>カン</t>
    </rPh>
    <rPh sb="47" eb="48">
      <t>ダン</t>
    </rPh>
    <rPh sb="50" eb="52">
      <t>ベツズ</t>
    </rPh>
    <rPh sb="53" eb="55">
      <t>メイショウ</t>
    </rPh>
    <phoneticPr fontId="3"/>
  </si>
  <si>
    <t xml:space="preserve">新聞記事抄録として、以下の項目が入力できること。
・見出し（カナ/漢字）
・記事抄録（カナ/漢字）
・非表示抄録
・投書者名
・記事区分
・地域区分
・記事No.
・受入日
・件名（カナ/漢字）
・キーワード（カナ/漢字）
・OPAC公開可否
・書誌登録日
記事区分・キーワードは、索引から検索して登録することができること。
件名は、典拠から検索して登録することができること。
</t>
    <rPh sb="10" eb="12">
      <t>イカ</t>
    </rPh>
    <rPh sb="13" eb="15">
      <t>コウモク</t>
    </rPh>
    <rPh sb="16" eb="18">
      <t>ニュウリョク</t>
    </rPh>
    <rPh sb="26" eb="28">
      <t>ミダ</t>
    </rPh>
    <rPh sb="33" eb="35">
      <t>カンジ</t>
    </rPh>
    <rPh sb="46" eb="48">
      <t>カンジ</t>
    </rPh>
    <rPh sb="51" eb="54">
      <t>ヒヒョウジ</t>
    </rPh>
    <rPh sb="54" eb="56">
      <t>ショウロク</t>
    </rPh>
    <rPh sb="94" eb="96">
      <t>カンジ</t>
    </rPh>
    <rPh sb="123" eb="125">
      <t>ショシ</t>
    </rPh>
    <rPh sb="125" eb="128">
      <t>トウロクビ</t>
    </rPh>
    <phoneticPr fontId="3"/>
  </si>
  <si>
    <t xml:space="preserve">メモは、OPACに公開されない項目として、内部的な内容を自由に登録できること。
</t>
    <rPh sb="9" eb="11">
      <t>コウカイ</t>
    </rPh>
    <rPh sb="15" eb="17">
      <t>コウモク</t>
    </rPh>
    <rPh sb="21" eb="24">
      <t>ナイブテキ</t>
    </rPh>
    <rPh sb="25" eb="27">
      <t>ナイヨウ</t>
    </rPh>
    <rPh sb="28" eb="30">
      <t>ジユウ</t>
    </rPh>
    <rPh sb="31" eb="33">
      <t>トウロク</t>
    </rPh>
    <phoneticPr fontId="12"/>
  </si>
  <si>
    <t xml:space="preserve">非表示注記は、OPACに公開されない項目として、内部的な内容を自由に登録できること。
</t>
    <rPh sb="0" eb="3">
      <t>ヒヒョウジ</t>
    </rPh>
    <rPh sb="3" eb="5">
      <t>チュウキ</t>
    </rPh>
    <rPh sb="12" eb="14">
      <t>コウカイ</t>
    </rPh>
    <rPh sb="18" eb="20">
      <t>コウモク</t>
    </rPh>
    <rPh sb="24" eb="27">
      <t>ナイブテキ</t>
    </rPh>
    <rPh sb="28" eb="30">
      <t>ナイヨウ</t>
    </rPh>
    <rPh sb="31" eb="33">
      <t>ジユウ</t>
    </rPh>
    <rPh sb="34" eb="36">
      <t>トウロク</t>
    </rPh>
    <phoneticPr fontId="12"/>
  </si>
  <si>
    <t xml:space="preserve">登録した内容が以下の項目で検索できること。
・処理状況（処理中/回答済/全体検索）
・質問内容
・受付日（期間）
・質問種別
・受付館
・受付方法
・件名カナ
・件名漢字
・キーワードカナ
・キーワード漢字
・質問分類（NDC）
・管理番号
</t>
    <rPh sb="23" eb="25">
      <t>ショリ</t>
    </rPh>
    <rPh sb="25" eb="27">
      <t>ジョウキョウ</t>
    </rPh>
    <rPh sb="28" eb="31">
      <t>ショリチュウ</t>
    </rPh>
    <rPh sb="32" eb="34">
      <t>カイトウ</t>
    </rPh>
    <rPh sb="34" eb="35">
      <t>ス</t>
    </rPh>
    <rPh sb="36" eb="38">
      <t>ゼンタイ</t>
    </rPh>
    <rPh sb="38" eb="40">
      <t>ケンサク</t>
    </rPh>
    <rPh sb="43" eb="45">
      <t>シツモン</t>
    </rPh>
    <rPh sb="45" eb="47">
      <t>ナイヨウ</t>
    </rPh>
    <rPh sb="49" eb="52">
      <t>ウケツケビ</t>
    </rPh>
    <rPh sb="53" eb="55">
      <t>キカン</t>
    </rPh>
    <rPh sb="81" eb="83">
      <t>ケンメイ</t>
    </rPh>
    <rPh sb="105" eb="107">
      <t>シツモン</t>
    </rPh>
    <rPh sb="107" eb="109">
      <t>ブンルイ</t>
    </rPh>
    <rPh sb="116" eb="118">
      <t>カンリ</t>
    </rPh>
    <rPh sb="118" eb="120">
      <t>バンゴウ</t>
    </rPh>
    <phoneticPr fontId="3"/>
  </si>
  <si>
    <t>１６．新聞記事管理</t>
    <rPh sb="3" eb="5">
      <t>シンブン</t>
    </rPh>
    <rPh sb="5" eb="7">
      <t>キジ</t>
    </rPh>
    <rPh sb="7" eb="9">
      <t>カンリ</t>
    </rPh>
    <phoneticPr fontId="3"/>
  </si>
  <si>
    <t xml:space="preserve">登録した内容が以下の項目で検索できること。
・統合
・抄録カナ
・抄録漢字
・非表示抄録
・掲載日（期間）
・新聞名
・記事No.
・記事区分（絞込み項目）
・地域区分（絞込み項目）
・キーワードカナ
・キーワード漢字
・件名カナ
・件名漢字
・シリーズ名カナ
・シリーズ名漢字
</t>
    <rPh sb="23" eb="25">
      <t>トウゴウ</t>
    </rPh>
    <rPh sb="27" eb="29">
      <t>ショウロク</t>
    </rPh>
    <rPh sb="33" eb="35">
      <t>ショウロク</t>
    </rPh>
    <rPh sb="35" eb="37">
      <t>カンジ</t>
    </rPh>
    <rPh sb="39" eb="42">
      <t>ヒヒョウジ</t>
    </rPh>
    <rPh sb="42" eb="44">
      <t>ショウロク</t>
    </rPh>
    <rPh sb="46" eb="49">
      <t>ケイサイビ</t>
    </rPh>
    <rPh sb="50" eb="52">
      <t>キカン</t>
    </rPh>
    <rPh sb="55" eb="57">
      <t>シンブン</t>
    </rPh>
    <rPh sb="57" eb="58">
      <t>メイ</t>
    </rPh>
    <rPh sb="60" eb="62">
      <t>キジ</t>
    </rPh>
    <rPh sb="67" eb="69">
      <t>キジ</t>
    </rPh>
    <rPh sb="69" eb="71">
      <t>クブン</t>
    </rPh>
    <rPh sb="72" eb="74">
      <t>シボリコ</t>
    </rPh>
    <rPh sb="75" eb="77">
      <t>コウモク</t>
    </rPh>
    <rPh sb="80" eb="82">
      <t>チイキ</t>
    </rPh>
    <rPh sb="82" eb="84">
      <t>クブン</t>
    </rPh>
    <rPh sb="85" eb="87">
      <t>シボリコ</t>
    </rPh>
    <rPh sb="88" eb="90">
      <t>コウモク</t>
    </rPh>
    <rPh sb="117" eb="119">
      <t>ケンメイ</t>
    </rPh>
    <rPh sb="127" eb="128">
      <t>メイ</t>
    </rPh>
    <rPh sb="136" eb="137">
      <t>メイ</t>
    </rPh>
    <rPh sb="137" eb="139">
      <t>カンジ</t>
    </rPh>
    <phoneticPr fontId="3"/>
  </si>
  <si>
    <t xml:space="preserve">統合検索は、見出し（カナ/漢字）・抄録（カナ/漢字）・非表示抄録（カナ/漢字）・件名（カナ/漢字）・キーワード（カナ/漢字）・シリーズ名（カナ/漢字）・投稿者を検索対象にできること。
</t>
    <rPh sb="0" eb="2">
      <t>トウゴウ</t>
    </rPh>
    <rPh sb="2" eb="4">
      <t>ケンサク</t>
    </rPh>
    <rPh sb="6" eb="8">
      <t>ミダ</t>
    </rPh>
    <rPh sb="13" eb="15">
      <t>カンジ</t>
    </rPh>
    <rPh sb="17" eb="19">
      <t>ショウロク</t>
    </rPh>
    <rPh sb="23" eb="25">
      <t>カンジ</t>
    </rPh>
    <rPh sb="27" eb="30">
      <t>ヒヒョウジ</t>
    </rPh>
    <rPh sb="30" eb="32">
      <t>ショウロク</t>
    </rPh>
    <rPh sb="36" eb="38">
      <t>カンジ</t>
    </rPh>
    <rPh sb="40" eb="42">
      <t>ケンメイ</t>
    </rPh>
    <rPh sb="46" eb="48">
      <t>カンジ</t>
    </rPh>
    <rPh sb="59" eb="61">
      <t>カンジ</t>
    </rPh>
    <rPh sb="67" eb="68">
      <t>メイ</t>
    </rPh>
    <rPh sb="72" eb="74">
      <t>カンジ</t>
    </rPh>
    <rPh sb="76" eb="79">
      <t>トウコウシャ</t>
    </rPh>
    <rPh sb="80" eb="82">
      <t>ケンサク</t>
    </rPh>
    <rPh sb="82" eb="84">
      <t>タイショウ</t>
    </rPh>
    <phoneticPr fontId="12"/>
  </si>
  <si>
    <t xml:space="preserve">抄録検索は、見出し・抄録・投稿者を検索対象にできること。
</t>
    <rPh sb="0" eb="2">
      <t>ショウロク</t>
    </rPh>
    <rPh sb="2" eb="4">
      <t>ケンサク</t>
    </rPh>
    <rPh sb="6" eb="8">
      <t>ミダ</t>
    </rPh>
    <rPh sb="10" eb="12">
      <t>ショウロク</t>
    </rPh>
    <rPh sb="13" eb="16">
      <t>トウコウシャ</t>
    </rPh>
    <rPh sb="17" eb="19">
      <t>ケンサク</t>
    </rPh>
    <rPh sb="19" eb="21">
      <t>タイショウ</t>
    </rPh>
    <phoneticPr fontId="12"/>
  </si>
  <si>
    <t xml:space="preserve">複合検索専用のタブでは、別項目の掛け合わせ検索、同一項目の掛け合わせ検索が最低４項目でできること。
</t>
    <rPh sb="0" eb="2">
      <t>フクゴウ</t>
    </rPh>
    <rPh sb="2" eb="4">
      <t>ケンサク</t>
    </rPh>
    <rPh sb="4" eb="6">
      <t>センヨウ</t>
    </rPh>
    <rPh sb="12" eb="13">
      <t>ベツ</t>
    </rPh>
    <rPh sb="13" eb="15">
      <t>コウモク</t>
    </rPh>
    <rPh sb="16" eb="17">
      <t>カ</t>
    </rPh>
    <rPh sb="18" eb="19">
      <t>ア</t>
    </rPh>
    <rPh sb="21" eb="23">
      <t>ケンサク</t>
    </rPh>
    <rPh sb="24" eb="26">
      <t>ドウイツ</t>
    </rPh>
    <rPh sb="26" eb="28">
      <t>コウモク</t>
    </rPh>
    <rPh sb="29" eb="30">
      <t>カ</t>
    </rPh>
    <rPh sb="31" eb="32">
      <t>ア</t>
    </rPh>
    <rPh sb="34" eb="36">
      <t>ケンサク</t>
    </rPh>
    <rPh sb="37" eb="39">
      <t>サイテイ</t>
    </rPh>
    <rPh sb="40" eb="42">
      <t>コウモク</t>
    </rPh>
    <phoneticPr fontId="12"/>
  </si>
  <si>
    <t xml:space="preserve">検索結果一覧表示は、１件１行で以下の項目が表示されること。
・掲載日
・新聞名
・版
・抄録
</t>
    <rPh sb="11" eb="12">
      <t>ケン</t>
    </rPh>
    <rPh sb="31" eb="34">
      <t>ケイサイビ</t>
    </rPh>
    <rPh sb="44" eb="46">
      <t>ショウロク</t>
    </rPh>
    <phoneticPr fontId="3"/>
  </si>
  <si>
    <t xml:space="preserve">コード管理している項目の検索は、コードを選択して入力できること。
</t>
    <rPh sb="3" eb="5">
      <t>カンリ</t>
    </rPh>
    <rPh sb="9" eb="11">
      <t>コウモク</t>
    </rPh>
    <rPh sb="12" eb="14">
      <t>ケンサク</t>
    </rPh>
    <rPh sb="20" eb="22">
      <t>センタク</t>
    </rPh>
    <rPh sb="24" eb="26">
      <t>ニュウリョク</t>
    </rPh>
    <phoneticPr fontId="3"/>
  </si>
  <si>
    <t xml:space="preserve">件名・キーワードは、索引から検索して入力ができること。
</t>
    <rPh sb="0" eb="2">
      <t>ケンメイ</t>
    </rPh>
    <rPh sb="10" eb="12">
      <t>サクイン</t>
    </rPh>
    <rPh sb="14" eb="16">
      <t>ケンサク</t>
    </rPh>
    <rPh sb="18" eb="20">
      <t>ニュウリョク</t>
    </rPh>
    <phoneticPr fontId="3"/>
  </si>
  <si>
    <t xml:space="preserve">検索結果一覧から詳細画面を開かずに受付・回答情報の追加・コピー追加・変更・削除ができること。
</t>
    <phoneticPr fontId="12"/>
  </si>
  <si>
    <t xml:space="preserve">検索結果一覧から詳細画面を開かずに新聞記事抄録情報の追加・コピー追加・変更ができること。
</t>
    <rPh sb="17" eb="19">
      <t>シンブン</t>
    </rPh>
    <rPh sb="19" eb="21">
      <t>キジ</t>
    </rPh>
    <rPh sb="21" eb="23">
      <t>ショウロク</t>
    </rPh>
    <rPh sb="23" eb="25">
      <t>ジョウホウ</t>
    </rPh>
    <phoneticPr fontId="12"/>
  </si>
  <si>
    <t xml:space="preserve">検索結果詳細画面では、新聞記事抄録情報・掲載紙情報・画像情報が表示され、追加・コピー追加・変更・削除ができること。
</t>
    <rPh sb="0" eb="2">
      <t>ケンサク</t>
    </rPh>
    <rPh sb="2" eb="4">
      <t>ケッカ</t>
    </rPh>
    <rPh sb="4" eb="6">
      <t>ショウサイ</t>
    </rPh>
    <rPh sb="6" eb="8">
      <t>ガメン</t>
    </rPh>
    <rPh sb="42" eb="44">
      <t>ツイカ</t>
    </rPh>
    <phoneticPr fontId="3"/>
  </si>
  <si>
    <t xml:space="preserve">検索結果一覧表示は、以下の項目で並べ替え表示ができること。
・掲載日（降順）
・掲載日（昇順）
・新聞名コード順
</t>
    <rPh sb="10" eb="12">
      <t>イカ</t>
    </rPh>
    <rPh sb="13" eb="15">
      <t>コウモク</t>
    </rPh>
    <rPh sb="16" eb="17">
      <t>ナラ</t>
    </rPh>
    <rPh sb="18" eb="19">
      <t>カ</t>
    </rPh>
    <rPh sb="20" eb="22">
      <t>ヒョウジ</t>
    </rPh>
    <rPh sb="31" eb="34">
      <t>ケイサイビ</t>
    </rPh>
    <rPh sb="35" eb="37">
      <t>コウジュン</t>
    </rPh>
    <rPh sb="40" eb="43">
      <t>ケイサイビ</t>
    </rPh>
    <rPh sb="44" eb="46">
      <t>ショウジュン</t>
    </rPh>
    <rPh sb="49" eb="51">
      <t>シンブン</t>
    </rPh>
    <rPh sb="51" eb="52">
      <t>メイ</t>
    </rPh>
    <rPh sb="55" eb="56">
      <t>ジュン</t>
    </rPh>
    <phoneticPr fontId="3"/>
  </si>
  <si>
    <t xml:space="preserve">画像情報として、画像ファイル化したものを、抄録画像データと掲載紙画像データの登録ができること。
</t>
    <rPh sb="0" eb="2">
      <t>ガゾウ</t>
    </rPh>
    <rPh sb="21" eb="23">
      <t>ショウロク</t>
    </rPh>
    <rPh sb="23" eb="25">
      <t>ガゾウ</t>
    </rPh>
    <rPh sb="29" eb="31">
      <t>ケイサイ</t>
    </rPh>
    <rPh sb="31" eb="32">
      <t>シ</t>
    </rPh>
    <rPh sb="32" eb="34">
      <t>ガゾウ</t>
    </rPh>
    <phoneticPr fontId="3"/>
  </si>
  <si>
    <t xml:space="preserve">OPACでの貸出延長処理時、業務でチェックしている内容に追加して、
返却期限日から一定の日数前になるまで延長不可にできること。日数は設定で決められること。
</t>
    <rPh sb="6" eb="8">
      <t>カシダシ</t>
    </rPh>
    <rPh sb="8" eb="10">
      <t>エンチョウ</t>
    </rPh>
    <rPh sb="10" eb="12">
      <t>ショリ</t>
    </rPh>
    <rPh sb="12" eb="13">
      <t>ジ</t>
    </rPh>
    <rPh sb="14" eb="16">
      <t>ギョウム</t>
    </rPh>
    <rPh sb="25" eb="27">
      <t>ナイヨウ</t>
    </rPh>
    <rPh sb="28" eb="30">
      <t>ツイカ</t>
    </rPh>
    <rPh sb="34" eb="36">
      <t>ヘンキャク</t>
    </rPh>
    <rPh sb="36" eb="38">
      <t>キゲン</t>
    </rPh>
    <rPh sb="38" eb="39">
      <t>ビ</t>
    </rPh>
    <rPh sb="41" eb="43">
      <t>イッテイ</t>
    </rPh>
    <rPh sb="44" eb="46">
      <t>ニッスウ</t>
    </rPh>
    <rPh sb="46" eb="47">
      <t>マエ</t>
    </rPh>
    <rPh sb="52" eb="54">
      <t>エンチョウ</t>
    </rPh>
    <rPh sb="54" eb="56">
      <t>フカ</t>
    </rPh>
    <rPh sb="63" eb="65">
      <t>ニッスウ</t>
    </rPh>
    <rPh sb="66" eb="68">
      <t>セッテイ</t>
    </rPh>
    <rPh sb="69" eb="70">
      <t>キ</t>
    </rPh>
    <phoneticPr fontId="12"/>
  </si>
  <si>
    <t xml:space="preserve">公開する設定にしたレファレンス事象の場合は、以下の関連URL情報が公開の対象となること。
・タイトル
・登録日
・コメント
・評価ランク
タイトルには、URLのリンクが貼られること。
</t>
    <rPh sb="0" eb="2">
      <t>コウカイ</t>
    </rPh>
    <rPh sb="4" eb="6">
      <t>セッテイ</t>
    </rPh>
    <rPh sb="15" eb="17">
      <t>ジショウ</t>
    </rPh>
    <rPh sb="18" eb="20">
      <t>バアイ</t>
    </rPh>
    <rPh sb="22" eb="24">
      <t>イカ</t>
    </rPh>
    <rPh sb="25" eb="27">
      <t>カンレン</t>
    </rPh>
    <rPh sb="30" eb="32">
      <t>ジョウホウ</t>
    </rPh>
    <rPh sb="33" eb="35">
      <t>コウカイ</t>
    </rPh>
    <rPh sb="36" eb="38">
      <t>タイショウ</t>
    </rPh>
    <rPh sb="52" eb="55">
      <t>トウロクビ</t>
    </rPh>
    <rPh sb="63" eb="65">
      <t>ヒョウカ</t>
    </rPh>
    <rPh sb="85" eb="86">
      <t>ハ</t>
    </rPh>
    <phoneticPr fontId="3"/>
  </si>
  <si>
    <t xml:space="preserve">以下の項目について、指定した範囲で集計できること。
・登録者数
・貸出者数
・貸出資料数
・返却資料数
・予約受付数
</t>
    <rPh sb="0" eb="2">
      <t>イカ</t>
    </rPh>
    <rPh sb="3" eb="5">
      <t>コウモク</t>
    </rPh>
    <rPh sb="10" eb="12">
      <t>シテイ</t>
    </rPh>
    <rPh sb="14" eb="16">
      <t>ハンイ</t>
    </rPh>
    <rPh sb="17" eb="19">
      <t>シュウケイ</t>
    </rPh>
    <phoneticPr fontId="3"/>
  </si>
  <si>
    <t xml:space="preserve">「期間」と「館名」と「カウンターコード」に加え、以下の区分を指定して、必要な「日報」「月報」「年報」が出力できること。
全てコード設定された対象別に作成できること。
・資料別
・利用者区分別
・利用者登録資格別
・利用者地区別（市内町丁別・市外町別）
・利用者年齢別（１歳きざみ・年代別）
・分野別（資料の分野をコードで設定）
・時間帯別（１時間ごと）
・日付別（１日ごと）
・曜日別
・予約受付区分別
・予約連絡方法別
・書架別
</t>
    <rPh sb="21" eb="22">
      <t>クワ</t>
    </rPh>
    <rPh sb="24" eb="26">
      <t>イカ</t>
    </rPh>
    <rPh sb="27" eb="29">
      <t>クブン</t>
    </rPh>
    <rPh sb="30" eb="32">
      <t>シテイ</t>
    </rPh>
    <rPh sb="35" eb="37">
      <t>ヒツヨウ</t>
    </rPh>
    <rPh sb="51" eb="53">
      <t>シュツリョク</t>
    </rPh>
    <rPh sb="60" eb="61">
      <t>スベ</t>
    </rPh>
    <rPh sb="65" eb="67">
      <t>セッテイ</t>
    </rPh>
    <rPh sb="70" eb="72">
      <t>タイショウ</t>
    </rPh>
    <rPh sb="72" eb="73">
      <t>ベツ</t>
    </rPh>
    <rPh sb="74" eb="76">
      <t>サクセイ</t>
    </rPh>
    <rPh sb="84" eb="86">
      <t>シリョウ</t>
    </rPh>
    <rPh sb="86" eb="87">
      <t>ベツ</t>
    </rPh>
    <rPh sb="89" eb="92">
      <t>リヨウシャ</t>
    </rPh>
    <rPh sb="92" eb="94">
      <t>クブン</t>
    </rPh>
    <rPh sb="94" eb="95">
      <t>ベツ</t>
    </rPh>
    <rPh sb="97" eb="100">
      <t>リヨウシャ</t>
    </rPh>
    <rPh sb="107" eb="110">
      <t>リヨウシャ</t>
    </rPh>
    <rPh sb="110" eb="112">
      <t>チク</t>
    </rPh>
    <rPh sb="112" eb="113">
      <t>ベツ</t>
    </rPh>
    <rPh sb="114" eb="116">
      <t>シナイ</t>
    </rPh>
    <rPh sb="130" eb="132">
      <t>ネンレイ</t>
    </rPh>
    <rPh sb="135" eb="136">
      <t>サイ</t>
    </rPh>
    <rPh sb="140" eb="142">
      <t>ネンダイ</t>
    </rPh>
    <rPh sb="142" eb="143">
      <t>ベツ</t>
    </rPh>
    <rPh sb="146" eb="148">
      <t>ブンヤ</t>
    </rPh>
    <rPh sb="148" eb="149">
      <t>ベツ</t>
    </rPh>
    <rPh sb="150" eb="152">
      <t>シリョウ</t>
    </rPh>
    <rPh sb="153" eb="155">
      <t>ブンヤ</t>
    </rPh>
    <rPh sb="160" eb="162">
      <t>セッテイ</t>
    </rPh>
    <rPh sb="165" eb="167">
      <t>ジカン</t>
    </rPh>
    <rPh sb="167" eb="168">
      <t>タイ</t>
    </rPh>
    <rPh sb="168" eb="169">
      <t>ベツ</t>
    </rPh>
    <rPh sb="171" eb="173">
      <t>ジカン</t>
    </rPh>
    <rPh sb="178" eb="180">
      <t>ヒヅケ</t>
    </rPh>
    <rPh sb="180" eb="181">
      <t>ベツ</t>
    </rPh>
    <rPh sb="183" eb="184">
      <t>ニチ</t>
    </rPh>
    <rPh sb="189" eb="191">
      <t>ヨウビ</t>
    </rPh>
    <rPh sb="191" eb="192">
      <t>ベツ</t>
    </rPh>
    <rPh sb="194" eb="196">
      <t>ヨヤク</t>
    </rPh>
    <rPh sb="196" eb="198">
      <t>ウケツケ</t>
    </rPh>
    <rPh sb="198" eb="200">
      <t>クブン</t>
    </rPh>
    <rPh sb="200" eb="201">
      <t>ベツ</t>
    </rPh>
    <rPh sb="203" eb="205">
      <t>ヨヤク</t>
    </rPh>
    <rPh sb="212" eb="214">
      <t>ショカ</t>
    </rPh>
    <rPh sb="214" eb="215">
      <t>ベツ</t>
    </rPh>
    <phoneticPr fontId="3"/>
  </si>
  <si>
    <t xml:space="preserve">登録者数／貸出者数／貸出資料数が集計できること。
日報・月報・年報のそれぞれで集計できること。
</t>
    <rPh sb="3" eb="4">
      <t>カズ</t>
    </rPh>
    <rPh sb="12" eb="14">
      <t>シリョウ</t>
    </rPh>
    <rPh sb="16" eb="18">
      <t>シュウケイ</t>
    </rPh>
    <rPh sb="28" eb="30">
      <t>ゲッポウ</t>
    </rPh>
    <rPh sb="31" eb="32">
      <t>ネン</t>
    </rPh>
    <rPh sb="39" eb="41">
      <t>シュウケイ</t>
    </rPh>
    <phoneticPr fontId="3"/>
  </si>
  <si>
    <t xml:space="preserve">期間と館名とカウンターコードを指定して、日報・月報・年報のそれぞれで集計できること。
月や年度によらない期間を任意に指定できること。
年度を遡ることもできること。
全館／館別の集計ができること。
</t>
    <rPh sb="0" eb="2">
      <t>キカン</t>
    </rPh>
    <rPh sb="3" eb="4">
      <t>カン</t>
    </rPh>
    <rPh sb="4" eb="5">
      <t>メイ</t>
    </rPh>
    <rPh sb="15" eb="17">
      <t>シテイ</t>
    </rPh>
    <rPh sb="43" eb="44">
      <t>ツキ</t>
    </rPh>
    <rPh sb="45" eb="47">
      <t>ネンド</t>
    </rPh>
    <rPh sb="52" eb="54">
      <t>キカン</t>
    </rPh>
    <rPh sb="55" eb="57">
      <t>ニンイ</t>
    </rPh>
    <rPh sb="58" eb="60">
      <t>シテイ</t>
    </rPh>
    <rPh sb="70" eb="71">
      <t>サカノボ</t>
    </rPh>
    <rPh sb="82" eb="84">
      <t>ゼンカン</t>
    </rPh>
    <rPh sb="85" eb="87">
      <t>カンベツ</t>
    </rPh>
    <rPh sb="88" eb="90">
      <t>シュウケイ</t>
    </rPh>
    <phoneticPr fontId="3"/>
  </si>
  <si>
    <t xml:space="preserve">返却資料数／予約受付数が集計できること。
日報・月報・年報のそれぞれで集計できること。
</t>
    <phoneticPr fontId="3"/>
  </si>
  <si>
    <t xml:space="preserve">資料別貸出資料数が集計できること。
日報・月報・年報のそれぞれで集計できること。
</t>
    <phoneticPr fontId="3"/>
  </si>
  <si>
    <t xml:space="preserve">資料別返却資料数が集計できること。
日報・月報・年報のそれぞれで集計できること。
</t>
    <phoneticPr fontId="3"/>
  </si>
  <si>
    <t xml:space="preserve">資料別予約受付数が集計できること。
日報・月報・年報のそれぞれで集計できること。
</t>
    <rPh sb="3" eb="5">
      <t>ヨヤク</t>
    </rPh>
    <rPh sb="5" eb="7">
      <t>ウケツケ</t>
    </rPh>
    <phoneticPr fontId="3"/>
  </si>
  <si>
    <t xml:space="preserve">団体登録　月別年間貸出資料数が集計できること。
</t>
    <rPh sb="2" eb="4">
      <t>トウロク</t>
    </rPh>
    <rPh sb="5" eb="7">
      <t>ツキベツ</t>
    </rPh>
    <rPh sb="7" eb="9">
      <t>ネンカン</t>
    </rPh>
    <rPh sb="9" eb="11">
      <t>カシダシ</t>
    </rPh>
    <rPh sb="11" eb="13">
      <t>シリョウ</t>
    </rPh>
    <rPh sb="13" eb="14">
      <t>スウ</t>
    </rPh>
    <phoneticPr fontId="3"/>
  </si>
  <si>
    <t>機 能 仕 様</t>
    <phoneticPr fontId="12"/>
  </si>
  <si>
    <t xml:space="preserve">館別一覧「登録者数／貸出者数」が集計できること。
日報・月報・年報のそれぞれで集計できること。
</t>
    <rPh sb="0" eb="2">
      <t>カンベツ</t>
    </rPh>
    <rPh sb="2" eb="4">
      <t>イチラン</t>
    </rPh>
    <rPh sb="5" eb="8">
      <t>トウロクシャ</t>
    </rPh>
    <rPh sb="8" eb="9">
      <t>カズ</t>
    </rPh>
    <phoneticPr fontId="3"/>
  </si>
  <si>
    <t xml:space="preserve">館別一覧「貸出資料数」が集計できること。
日報・月報・年報のそれぞれで集計できること。
</t>
    <rPh sb="5" eb="7">
      <t>カシダシ</t>
    </rPh>
    <rPh sb="7" eb="9">
      <t>シリョウ</t>
    </rPh>
    <rPh sb="9" eb="10">
      <t>カズ</t>
    </rPh>
    <phoneticPr fontId="3"/>
  </si>
  <si>
    <t xml:space="preserve">館別一覧「返却資料数」が集計できること。
日報・月報・年報のそれぞれで集計できること。
</t>
    <rPh sb="5" eb="7">
      <t>ヘンキャク</t>
    </rPh>
    <phoneticPr fontId="3"/>
  </si>
  <si>
    <t xml:space="preserve">全統計作成における集計結果は、帳票形式で画面表示・印刷・ファイル出力ができること。
</t>
    <rPh sb="0" eb="1">
      <t>ゼン</t>
    </rPh>
    <rPh sb="1" eb="3">
      <t>トウケイ</t>
    </rPh>
    <rPh sb="3" eb="5">
      <t>サクセイ</t>
    </rPh>
    <rPh sb="9" eb="11">
      <t>シュウケイ</t>
    </rPh>
    <rPh sb="11" eb="13">
      <t>ケッカ</t>
    </rPh>
    <rPh sb="15" eb="17">
      <t>チョウヒョウ</t>
    </rPh>
    <rPh sb="17" eb="19">
      <t>ケイシキ</t>
    </rPh>
    <rPh sb="20" eb="22">
      <t>ガメン</t>
    </rPh>
    <rPh sb="22" eb="24">
      <t>ヒョウジ</t>
    </rPh>
    <rPh sb="25" eb="27">
      <t>インサツ</t>
    </rPh>
    <rPh sb="32" eb="34">
      <t>シュツリョク</t>
    </rPh>
    <phoneticPr fontId="3"/>
  </si>
  <si>
    <t xml:space="preserve">館別一覧「予約受付数」が集計できること。
日報・月報・年報のそれぞれで集計できること。
</t>
    <rPh sb="5" eb="9">
      <t>ヨヤクウケツケ</t>
    </rPh>
    <phoneticPr fontId="3"/>
  </si>
  <si>
    <t xml:space="preserve">分野別 貸出冊数／予約受付数（利用者区分別）が集計できること。
</t>
    <rPh sb="6" eb="8">
      <t>サッスウ</t>
    </rPh>
    <rPh sb="13" eb="14">
      <t>カズ</t>
    </rPh>
    <phoneticPr fontId="3"/>
  </si>
  <si>
    <t xml:space="preserve">時間帯別 貸出者数／貸出冊数／返却冊数（カウンター別・利用者区分別・曜日別）が集計できること。
</t>
    <rPh sb="7" eb="8">
      <t>モノ</t>
    </rPh>
    <rPh sb="8" eb="9">
      <t>カズ</t>
    </rPh>
    <rPh sb="10" eb="12">
      <t>カシダシ</t>
    </rPh>
    <rPh sb="12" eb="14">
      <t>サッスウ</t>
    </rPh>
    <rPh sb="17" eb="19">
      <t>サッスウ</t>
    </rPh>
    <phoneticPr fontId="3"/>
  </si>
  <si>
    <t xml:space="preserve">分野別 予約受付数／予約提供数（利用者区分別）が集計できること。
所蔵資料・購入資料・相互貸借資料別も集計できること。
</t>
    <rPh sb="8" eb="9">
      <t>カズ</t>
    </rPh>
    <rPh sb="14" eb="15">
      <t>カズ</t>
    </rPh>
    <rPh sb="33" eb="35">
      <t>ショゾウ</t>
    </rPh>
    <rPh sb="35" eb="37">
      <t>シリョウ</t>
    </rPh>
    <rPh sb="38" eb="40">
      <t>コウニュウ</t>
    </rPh>
    <rPh sb="40" eb="42">
      <t>シリョウ</t>
    </rPh>
    <rPh sb="43" eb="45">
      <t>ソウゴ</t>
    </rPh>
    <rPh sb="45" eb="47">
      <t>タイシャク</t>
    </rPh>
    <rPh sb="47" eb="49">
      <t>シリョウ</t>
    </rPh>
    <rPh sb="49" eb="50">
      <t>ベツ</t>
    </rPh>
    <rPh sb="51" eb="53">
      <t>シュウケイ</t>
    </rPh>
    <phoneticPr fontId="3"/>
  </si>
  <si>
    <t xml:space="preserve">登録資格別 貸出者数／貸出冊数が集計できること。
</t>
    <rPh sb="0" eb="2">
      <t>トウロク</t>
    </rPh>
    <rPh sb="2" eb="4">
      <t>シカク</t>
    </rPh>
    <phoneticPr fontId="3"/>
  </si>
  <si>
    <t xml:space="preserve">曜日別 貸出者数／貸出冊数／返却冊数（カウンター別）が集計できること。
</t>
    <rPh sb="0" eb="2">
      <t>ヨウビ</t>
    </rPh>
    <phoneticPr fontId="3"/>
  </si>
  <si>
    <t xml:space="preserve">相互協力登録者別　月別年間　借入資料数／貸出資料数が集計できること。
</t>
    <rPh sb="4" eb="6">
      <t>トウロク</t>
    </rPh>
    <rPh sb="7" eb="8">
      <t>ベツ</t>
    </rPh>
    <phoneticPr fontId="3"/>
  </si>
  <si>
    <t xml:space="preserve">「ベストリーダー」：一定期間中の書誌単位の貸出回数集計
書誌項目での指定ができること。
</t>
    <rPh sb="10" eb="12">
      <t>イッテイ</t>
    </rPh>
    <rPh sb="12" eb="15">
      <t>キカンチュウ</t>
    </rPh>
    <rPh sb="25" eb="27">
      <t>シュウケイ</t>
    </rPh>
    <rPh sb="28" eb="30">
      <t>ショシ</t>
    </rPh>
    <rPh sb="30" eb="32">
      <t>コウモク</t>
    </rPh>
    <rPh sb="34" eb="36">
      <t>シテイ</t>
    </rPh>
    <phoneticPr fontId="3"/>
  </si>
  <si>
    <t xml:space="preserve">「ベストオーダー」：書誌単位の予約受付回数集計
書誌項目での指定ができること。
</t>
    <rPh sb="21" eb="23">
      <t>シュウケイ</t>
    </rPh>
    <phoneticPr fontId="3"/>
  </si>
  <si>
    <t xml:space="preserve">蔵書単位（資料コード）の貸出回数集計できること。
貸出回数・書架コード・書誌項目などの指定ができること。
除籍候補や買い替え候補の参考に使用すること。
</t>
    <rPh sb="25" eb="27">
      <t>カシダシ</t>
    </rPh>
    <rPh sb="27" eb="29">
      <t>カイスウ</t>
    </rPh>
    <rPh sb="30" eb="32">
      <t>ショカ</t>
    </rPh>
    <rPh sb="36" eb="38">
      <t>ショシ</t>
    </rPh>
    <rPh sb="38" eb="40">
      <t>コウモク</t>
    </rPh>
    <rPh sb="43" eb="45">
      <t>シテイ</t>
    </rPh>
    <rPh sb="62" eb="64">
      <t>コウホ</t>
    </rPh>
    <rPh sb="68" eb="70">
      <t>シヨウ</t>
    </rPh>
    <phoneticPr fontId="3"/>
  </si>
  <si>
    <t xml:space="preserve">予約区分別 予約受付件数が集計できること。
利用者区分別・登録資格別／曜日別／連絡方法別／受付方法別（カウンター・館内OPAC・WebOPAC・未所蔵）に集計できること。
</t>
    <rPh sb="0" eb="5">
      <t>ヨヤククブンベツ</t>
    </rPh>
    <rPh sb="6" eb="10">
      <t>ヨヤクウケツケ</t>
    </rPh>
    <rPh sb="10" eb="12">
      <t>ケンスウ</t>
    </rPh>
    <rPh sb="22" eb="25">
      <t>リヨウシャ</t>
    </rPh>
    <rPh sb="45" eb="47">
      <t>ウケツケ</t>
    </rPh>
    <rPh sb="47" eb="49">
      <t>ホウホウ</t>
    </rPh>
    <rPh sb="49" eb="50">
      <t>ベツ</t>
    </rPh>
    <rPh sb="57" eb="59">
      <t>カンナイ</t>
    </rPh>
    <rPh sb="72" eb="73">
      <t>ミ</t>
    </rPh>
    <rPh sb="73" eb="75">
      <t>ショゾウ</t>
    </rPh>
    <phoneticPr fontId="3"/>
  </si>
  <si>
    <t xml:space="preserve">配架場所別 現在貸出数が集計できること。
</t>
    <rPh sb="0" eb="4">
      <t>ハイカバショ</t>
    </rPh>
    <rPh sb="4" eb="5">
      <t>ベツ</t>
    </rPh>
    <rPh sb="6" eb="8">
      <t>ゲンザイ</t>
    </rPh>
    <rPh sb="8" eb="10">
      <t>カシダシ</t>
    </rPh>
    <rPh sb="10" eb="11">
      <t>スウ</t>
    </rPh>
    <phoneticPr fontId="3"/>
  </si>
  <si>
    <t xml:space="preserve">現在の延滞期間別に分野別の貸出件数が集計できること。
</t>
    <phoneticPr fontId="3"/>
  </si>
  <si>
    <t xml:space="preserve">回送理由別　回送件数が集計できること。
</t>
    <rPh sb="6" eb="8">
      <t>カイソウ</t>
    </rPh>
    <rPh sb="8" eb="10">
      <t>ケンスウ</t>
    </rPh>
    <phoneticPr fontId="3"/>
  </si>
  <si>
    <t xml:space="preserve">催し物回数・参加人数が集計できること。
</t>
    <rPh sb="0" eb="1">
      <t>モヨオ</t>
    </rPh>
    <rPh sb="2" eb="3">
      <t>モノ</t>
    </rPh>
    <rPh sb="3" eb="5">
      <t>カイスウ</t>
    </rPh>
    <rPh sb="6" eb="8">
      <t>サンカ</t>
    </rPh>
    <rPh sb="8" eb="10">
      <t>ニンズウ</t>
    </rPh>
    <rPh sb="11" eb="13">
      <t>シュウケイ</t>
    </rPh>
    <phoneticPr fontId="3"/>
  </si>
  <si>
    <t xml:space="preserve">「WebOPAC 時間帯別予約受付件数」：WebOPACからの予約受付件数を１時間ごとに集計
利用者区分別／曜日別／日付別 に集計できること。
</t>
    <rPh sb="9" eb="13">
      <t>ジカンタイベツ</t>
    </rPh>
    <rPh sb="13" eb="17">
      <t>ヨヤクウケツケ</t>
    </rPh>
    <rPh sb="17" eb="19">
      <t>ケンスウ</t>
    </rPh>
    <phoneticPr fontId="3"/>
  </si>
  <si>
    <t xml:space="preserve">以下の項目について、指定した範囲で集計できること。
・新規登録者数
・現在登録者数
・新規 パスワード登録者数
・新規 Eメールアドレス 登録者数
</t>
    <rPh sb="0" eb="2">
      <t>イカ</t>
    </rPh>
    <rPh sb="3" eb="5">
      <t>コウモク</t>
    </rPh>
    <rPh sb="10" eb="12">
      <t>シテイ</t>
    </rPh>
    <rPh sb="14" eb="16">
      <t>ハンイ</t>
    </rPh>
    <rPh sb="17" eb="19">
      <t>シュウケイ</t>
    </rPh>
    <rPh sb="32" eb="33">
      <t>スウ</t>
    </rPh>
    <rPh sb="35" eb="37">
      <t>ゲンザイ</t>
    </rPh>
    <rPh sb="37" eb="39">
      <t>トウロク</t>
    </rPh>
    <rPh sb="39" eb="40">
      <t>シャ</t>
    </rPh>
    <rPh sb="40" eb="41">
      <t>スウ</t>
    </rPh>
    <rPh sb="54" eb="55">
      <t>スウ</t>
    </rPh>
    <phoneticPr fontId="3"/>
  </si>
  <si>
    <t xml:space="preserve">館別除籍資料数が集計できること。
</t>
    <rPh sb="0" eb="2">
      <t>カンベツ</t>
    </rPh>
    <rPh sb="2" eb="4">
      <t>ジョセキ</t>
    </rPh>
    <rPh sb="4" eb="6">
      <t>シリョウ</t>
    </rPh>
    <rPh sb="6" eb="7">
      <t>スウ</t>
    </rPh>
    <rPh sb="8" eb="10">
      <t>シュウケイ</t>
    </rPh>
    <phoneticPr fontId="3"/>
  </si>
  <si>
    <t xml:space="preserve">蔵書点検数集計が集計できること。
点検した資料数、在庫以外の資料の状態毎の件数などが年度単位で集計できること。
</t>
    <rPh sb="0" eb="2">
      <t>ゾウショ</t>
    </rPh>
    <rPh sb="2" eb="4">
      <t>テンケン</t>
    </rPh>
    <rPh sb="4" eb="5">
      <t>スウ</t>
    </rPh>
    <rPh sb="5" eb="7">
      <t>シュウケイ</t>
    </rPh>
    <phoneticPr fontId="3"/>
  </si>
  <si>
    <t xml:space="preserve">別置記号別 現在蔵書数が集計できること。
</t>
    <rPh sb="0" eb="1">
      <t>ベツ</t>
    </rPh>
    <rPh sb="1" eb="2">
      <t>チ</t>
    </rPh>
    <rPh sb="2" eb="4">
      <t>キゴウ</t>
    </rPh>
    <rPh sb="4" eb="5">
      <t>ベツ</t>
    </rPh>
    <rPh sb="6" eb="8">
      <t>ゲンザイ</t>
    </rPh>
    <rPh sb="8" eb="10">
      <t>ゾウショ</t>
    </rPh>
    <rPh sb="10" eb="11">
      <t>スウ</t>
    </rPh>
    <phoneticPr fontId="3"/>
  </si>
  <si>
    <t xml:space="preserve">言語別 現在蔵書数が集計できること。
</t>
    <rPh sb="0" eb="2">
      <t>ゲンゴ</t>
    </rPh>
    <rPh sb="2" eb="3">
      <t>ベツ</t>
    </rPh>
    <rPh sb="4" eb="6">
      <t>ゲンザイ</t>
    </rPh>
    <rPh sb="6" eb="8">
      <t>ゾウショ</t>
    </rPh>
    <rPh sb="8" eb="9">
      <t>スウ</t>
    </rPh>
    <phoneticPr fontId="3"/>
  </si>
  <si>
    <t xml:space="preserve">配架場所別 現在蔵書数が集計できること。
</t>
    <rPh sb="0" eb="4">
      <t>ハイカバショ</t>
    </rPh>
    <rPh sb="4" eb="5">
      <t>ベツ</t>
    </rPh>
    <rPh sb="6" eb="8">
      <t>ゲンザイ</t>
    </rPh>
    <rPh sb="8" eb="10">
      <t>ゾウショ</t>
    </rPh>
    <rPh sb="10" eb="11">
      <t>スウ</t>
    </rPh>
    <phoneticPr fontId="3"/>
  </si>
  <si>
    <t xml:space="preserve">地区別新規登録者集計ができること。
集計期間が指定できること。
</t>
    <rPh sb="3" eb="7">
      <t>シンキトウロク</t>
    </rPh>
    <rPh sb="7" eb="8">
      <t>シャ</t>
    </rPh>
    <rPh sb="8" eb="10">
      <t>シュウケイ</t>
    </rPh>
    <rPh sb="18" eb="20">
      <t>シュウケイ</t>
    </rPh>
    <rPh sb="20" eb="22">
      <t>キカン</t>
    </rPh>
    <rPh sb="23" eb="25">
      <t>シテイ</t>
    </rPh>
    <phoneticPr fontId="3"/>
  </si>
  <si>
    <t xml:space="preserve">基準日を決めて地区別／男女別に人口登録することができること。
（例）毎月１日または年１回４月１日の人口調査
追加・変更・削除が随時できること。
新しい基準日を設定する場合は、全地区の人口データが初期化（０人）できること。
</t>
    <rPh sb="0" eb="3">
      <t>キジュンビ</t>
    </rPh>
    <rPh sb="4" eb="5">
      <t>キ</t>
    </rPh>
    <rPh sb="9" eb="10">
      <t>ベツ</t>
    </rPh>
    <rPh sb="15" eb="17">
      <t>ジンコウ</t>
    </rPh>
    <rPh sb="17" eb="19">
      <t>トウロク</t>
    </rPh>
    <rPh sb="102" eb="103">
      <t>ニン</t>
    </rPh>
    <phoneticPr fontId="3"/>
  </si>
  <si>
    <t xml:space="preserve">以下の項目について、指定した範囲で集計できること。
・現在蔵書数
・蔵書増加／減少数
</t>
    <rPh sb="0" eb="2">
      <t>イカ</t>
    </rPh>
    <rPh sb="3" eb="5">
      <t>コウモク</t>
    </rPh>
    <rPh sb="10" eb="12">
      <t>シテイ</t>
    </rPh>
    <rPh sb="14" eb="16">
      <t>ハンイ</t>
    </rPh>
    <rPh sb="17" eb="19">
      <t>シュウケイ</t>
    </rPh>
    <rPh sb="27" eb="29">
      <t>ゲンザイ</t>
    </rPh>
    <rPh sb="29" eb="31">
      <t>ゾウショ</t>
    </rPh>
    <rPh sb="31" eb="32">
      <t>スウ</t>
    </rPh>
    <rPh sb="34" eb="36">
      <t>ゾウショ</t>
    </rPh>
    <rPh sb="36" eb="38">
      <t>ゾウカ</t>
    </rPh>
    <rPh sb="39" eb="41">
      <t>ゲンショウ</t>
    </rPh>
    <rPh sb="41" eb="42">
      <t>カズ</t>
    </rPh>
    <phoneticPr fontId="3"/>
  </si>
  <si>
    <t xml:space="preserve">資料別の現在蔵書数・増加数・減少数が集計できること。
</t>
    <rPh sb="0" eb="2">
      <t>シリョウ</t>
    </rPh>
    <rPh sb="2" eb="3">
      <t>ベツ</t>
    </rPh>
    <rPh sb="4" eb="6">
      <t>ゲンザイ</t>
    </rPh>
    <rPh sb="6" eb="8">
      <t>ゾウショ</t>
    </rPh>
    <rPh sb="8" eb="9">
      <t>スウ</t>
    </rPh>
    <rPh sb="10" eb="13">
      <t>ゾウカスウ</t>
    </rPh>
    <rPh sb="14" eb="16">
      <t>ゲンショウ</t>
    </rPh>
    <rPh sb="16" eb="17">
      <t>カズ</t>
    </rPh>
    <rPh sb="18" eb="20">
      <t>シュウケイ</t>
    </rPh>
    <phoneticPr fontId="3"/>
  </si>
  <si>
    <t xml:space="preserve">資料別蔵書数増減の明細が集計できること。
</t>
    <rPh sb="0" eb="2">
      <t>シリョウ</t>
    </rPh>
    <rPh sb="2" eb="3">
      <t>ベツ</t>
    </rPh>
    <rPh sb="3" eb="5">
      <t>ゾウショ</t>
    </rPh>
    <rPh sb="5" eb="6">
      <t>スウ</t>
    </rPh>
    <rPh sb="6" eb="8">
      <t>ゾウゲン</t>
    </rPh>
    <rPh sb="9" eb="11">
      <t>メイサイ</t>
    </rPh>
    <phoneticPr fontId="3"/>
  </si>
  <si>
    <t xml:space="preserve">分野別の現在蔵書数・増加数・減少数が集計できること。
</t>
    <rPh sb="0" eb="2">
      <t>ブンヤ</t>
    </rPh>
    <rPh sb="2" eb="3">
      <t>ベツ</t>
    </rPh>
    <rPh sb="4" eb="6">
      <t>ゲンザイ</t>
    </rPh>
    <rPh sb="6" eb="8">
      <t>ゾウショ</t>
    </rPh>
    <rPh sb="8" eb="9">
      <t>スウ</t>
    </rPh>
    <rPh sb="10" eb="12">
      <t>ゾウカ</t>
    </rPh>
    <rPh sb="12" eb="13">
      <t>カズ</t>
    </rPh>
    <rPh sb="14" eb="16">
      <t>ゲンショウ</t>
    </rPh>
    <rPh sb="16" eb="17">
      <t>カズ</t>
    </rPh>
    <phoneticPr fontId="3"/>
  </si>
  <si>
    <t xml:space="preserve">分野別蔵書数増加の明細が集計できること。
</t>
    <rPh sb="0" eb="2">
      <t>ブンヤ</t>
    </rPh>
    <rPh sb="2" eb="3">
      <t>ベツ</t>
    </rPh>
    <rPh sb="3" eb="5">
      <t>ゾウショ</t>
    </rPh>
    <rPh sb="5" eb="6">
      <t>カズ</t>
    </rPh>
    <rPh sb="6" eb="8">
      <t>ゾウカ</t>
    </rPh>
    <rPh sb="9" eb="11">
      <t>メイサイ</t>
    </rPh>
    <phoneticPr fontId="3"/>
  </si>
  <si>
    <t xml:space="preserve">予算執行状況が集計できること。
⇒受入済み資料の冊数と金額を集計できること。
</t>
    <phoneticPr fontId="3"/>
  </si>
  <si>
    <t xml:space="preserve">受入実績が集計できること。
受入済み資料の冊数と金額を受入先別・資料別・受入理由別に集計できること。
</t>
    <rPh sb="0" eb="2">
      <t>ウケイレ</t>
    </rPh>
    <rPh sb="2" eb="4">
      <t>ジッセキ</t>
    </rPh>
    <rPh sb="36" eb="38">
      <t>ウケイレ</t>
    </rPh>
    <rPh sb="38" eb="40">
      <t>リユウ</t>
    </rPh>
    <rPh sb="40" eb="41">
      <t>ベツ</t>
    </rPh>
    <phoneticPr fontId="3"/>
  </si>
  <si>
    <t xml:space="preserve">ハンディキャップサービス用資料統計が集計できること。
資料別に現在蔵書数／増加数／減少数、タイトル数を集計できること。
</t>
    <rPh sb="12" eb="13">
      <t>ヨウ</t>
    </rPh>
    <rPh sb="13" eb="15">
      <t>シリョウ</t>
    </rPh>
    <rPh sb="15" eb="17">
      <t>トウケイ</t>
    </rPh>
    <phoneticPr fontId="3"/>
  </si>
  <si>
    <t xml:space="preserve">レファレンス記録数を、期間と館名に加え、以下の区分を指定して、必要な「月報」「年報」が出力できること。
・受付方法別
・処理結果別
・質問種別
・質問者別
</t>
    <rPh sb="17" eb="18">
      <t>クワ</t>
    </rPh>
    <rPh sb="20" eb="22">
      <t>イカ</t>
    </rPh>
    <rPh sb="23" eb="25">
      <t>クブン</t>
    </rPh>
    <rPh sb="26" eb="28">
      <t>シテイ</t>
    </rPh>
    <rPh sb="31" eb="33">
      <t>ヒツヨウ</t>
    </rPh>
    <rPh sb="43" eb="45">
      <t>シュツリョク</t>
    </rPh>
    <rPh sb="53" eb="55">
      <t>ウケツケ</t>
    </rPh>
    <rPh sb="55" eb="57">
      <t>ホウホウ</t>
    </rPh>
    <rPh sb="57" eb="58">
      <t>ベツ</t>
    </rPh>
    <rPh sb="60" eb="62">
      <t>ショリ</t>
    </rPh>
    <rPh sb="62" eb="64">
      <t>ケッカ</t>
    </rPh>
    <rPh sb="64" eb="65">
      <t>ベツ</t>
    </rPh>
    <rPh sb="67" eb="69">
      <t>シツモン</t>
    </rPh>
    <rPh sb="69" eb="71">
      <t>シュベツ</t>
    </rPh>
    <rPh sb="73" eb="76">
      <t>シツモンシャ</t>
    </rPh>
    <rPh sb="76" eb="77">
      <t>ベツ</t>
    </rPh>
    <phoneticPr fontId="3"/>
  </si>
  <si>
    <t xml:space="preserve">座席利用状況を、期間と館名に加え、以下の区分を指定して、必要な「日報」「月報」「年報」が出力できること。
・利用者年代別
・時間帯別
・曜日別
</t>
    <rPh sb="14" eb="15">
      <t>クワ</t>
    </rPh>
    <rPh sb="17" eb="19">
      <t>イカ</t>
    </rPh>
    <rPh sb="20" eb="22">
      <t>クブン</t>
    </rPh>
    <rPh sb="23" eb="25">
      <t>シテイ</t>
    </rPh>
    <rPh sb="28" eb="30">
      <t>ヒツヨウ</t>
    </rPh>
    <rPh sb="44" eb="46">
      <t>シュツリョク</t>
    </rPh>
    <phoneticPr fontId="3"/>
  </si>
  <si>
    <t xml:space="preserve">蔵書点検登録時点の資料の状態別件数、突合結果の不明資料数を押さえて、統計表の形式で出力できること。
点検した資料数、資料種別（図書・雑誌・AV）ごと、在庫以外の資料の状態ごとの件数など。
</t>
    <rPh sb="50" eb="52">
      <t>テンケン</t>
    </rPh>
    <rPh sb="54" eb="56">
      <t>シリョウ</t>
    </rPh>
    <rPh sb="56" eb="57">
      <t>スウ</t>
    </rPh>
    <rPh sb="58" eb="60">
      <t>シリョウ</t>
    </rPh>
    <rPh sb="60" eb="62">
      <t>シュベツ</t>
    </rPh>
    <rPh sb="75" eb="77">
      <t>ザイコ</t>
    </rPh>
    <rPh sb="77" eb="79">
      <t>イガイ</t>
    </rPh>
    <rPh sb="80" eb="82">
      <t>シリョウ</t>
    </rPh>
    <rPh sb="83" eb="85">
      <t>ジョウタイ</t>
    </rPh>
    <rPh sb="88" eb="90">
      <t>ケンスウ</t>
    </rPh>
    <phoneticPr fontId="3"/>
  </si>
  <si>
    <t>座席確保(利用者用）</t>
    <rPh sb="0" eb="2">
      <t>ザセキ</t>
    </rPh>
    <rPh sb="2" eb="4">
      <t>カクホ</t>
    </rPh>
    <rPh sb="5" eb="8">
      <t>リ</t>
    </rPh>
    <rPh sb="8" eb="9">
      <t>ヨウ</t>
    </rPh>
    <phoneticPr fontId="2"/>
  </si>
  <si>
    <t xml:space="preserve">設定により、未登録の利用者でもゲストアカウントとして確保できること。
ゲストアカウントは、職員が管理画面から代理で座席確保をするために使用できるアカウントとし、利用者が使用する座席予約端末では使用不可にできること。
</t>
    <rPh sb="0" eb="2">
      <t>セッテイ</t>
    </rPh>
    <rPh sb="6" eb="7">
      <t>ミ</t>
    </rPh>
    <rPh sb="7" eb="9">
      <t>トウロク</t>
    </rPh>
    <rPh sb="10" eb="13">
      <t>リヨウシャ</t>
    </rPh>
    <rPh sb="26" eb="28">
      <t>カクホ</t>
    </rPh>
    <rPh sb="45" eb="47">
      <t>ショクイン</t>
    </rPh>
    <rPh sb="48" eb="50">
      <t>カンリ</t>
    </rPh>
    <rPh sb="50" eb="52">
      <t>ガメン</t>
    </rPh>
    <rPh sb="54" eb="56">
      <t>ダイリ</t>
    </rPh>
    <rPh sb="57" eb="59">
      <t>ザセキ</t>
    </rPh>
    <rPh sb="59" eb="61">
      <t>カクホ</t>
    </rPh>
    <rPh sb="67" eb="69">
      <t>シヨウ</t>
    </rPh>
    <rPh sb="80" eb="83">
      <t>リ</t>
    </rPh>
    <rPh sb="84" eb="86">
      <t>シヨウ</t>
    </rPh>
    <rPh sb="88" eb="90">
      <t>ザセキ</t>
    </rPh>
    <rPh sb="90" eb="92">
      <t>ヨヤク</t>
    </rPh>
    <rPh sb="92" eb="94">
      <t>タンマツ</t>
    </rPh>
    <rPh sb="96" eb="98">
      <t>シヨウ</t>
    </rPh>
    <rPh sb="98" eb="100">
      <t>フカ</t>
    </rPh>
    <phoneticPr fontId="2"/>
  </si>
  <si>
    <t xml:space="preserve">座席種別を指定して確保する場合、指定した座席種別の中から自動で１つの座席が割り当てられること。十分な空席がある場合は、周囲が空席の座席が選択されること。
</t>
    <rPh sb="0" eb="2">
      <t>ザセキ</t>
    </rPh>
    <rPh sb="2" eb="4">
      <t>シュベツ</t>
    </rPh>
    <rPh sb="5" eb="7">
      <t>シテイ</t>
    </rPh>
    <rPh sb="9" eb="11">
      <t>カクホ</t>
    </rPh>
    <rPh sb="13" eb="15">
      <t>バアイ</t>
    </rPh>
    <rPh sb="16" eb="18">
      <t>シテイ</t>
    </rPh>
    <rPh sb="20" eb="22">
      <t>ザセキ</t>
    </rPh>
    <rPh sb="22" eb="24">
      <t>シュベツ</t>
    </rPh>
    <rPh sb="25" eb="26">
      <t>ナカ</t>
    </rPh>
    <rPh sb="28" eb="30">
      <t>ジドウ</t>
    </rPh>
    <rPh sb="34" eb="36">
      <t>ザセキ</t>
    </rPh>
    <rPh sb="37" eb="38">
      <t>ワ</t>
    </rPh>
    <rPh sb="39" eb="40">
      <t>ア</t>
    </rPh>
    <rPh sb="47" eb="49">
      <t>ジュウブン</t>
    </rPh>
    <rPh sb="50" eb="52">
      <t>クウセキ</t>
    </rPh>
    <rPh sb="55" eb="57">
      <t>バアイ</t>
    </rPh>
    <rPh sb="59" eb="61">
      <t>シュウイ</t>
    </rPh>
    <rPh sb="62" eb="64">
      <t>クウセキ</t>
    </rPh>
    <rPh sb="65" eb="67">
      <t>ザセキ</t>
    </rPh>
    <rPh sb="68" eb="70">
      <t>センタク</t>
    </rPh>
    <phoneticPr fontId="2"/>
  </si>
  <si>
    <t xml:space="preserve">利用者は座席を確保したときに、以下の項目が印字される確保票レシートを出力できること。
・利用開始時刻
・利用終了時刻
・座席番号
・ワンタイムパスワード（パソコン席の場合）
※ワンタイムパスワード…パソコン席を使用する時に必要となる、座席の確保時間のみ有効なパスワード。
</t>
    <rPh sb="0" eb="3">
      <t>リヨウシャ</t>
    </rPh>
    <rPh sb="4" eb="6">
      <t>ザセキ</t>
    </rPh>
    <rPh sb="7" eb="9">
      <t>カクホ</t>
    </rPh>
    <rPh sb="15" eb="17">
      <t>イカ</t>
    </rPh>
    <rPh sb="18" eb="20">
      <t>コウモク</t>
    </rPh>
    <rPh sb="21" eb="23">
      <t>インジ</t>
    </rPh>
    <rPh sb="26" eb="28">
      <t>カクホ</t>
    </rPh>
    <rPh sb="28" eb="29">
      <t>ヒョウ</t>
    </rPh>
    <rPh sb="34" eb="36">
      <t>シュツリョク</t>
    </rPh>
    <rPh sb="44" eb="46">
      <t>リヨウ</t>
    </rPh>
    <rPh sb="46" eb="48">
      <t>カイシ</t>
    </rPh>
    <rPh sb="48" eb="50">
      <t>ジコク</t>
    </rPh>
    <rPh sb="52" eb="54">
      <t>リヨウ</t>
    </rPh>
    <rPh sb="54" eb="56">
      <t>シュウリョウ</t>
    </rPh>
    <rPh sb="56" eb="58">
      <t>ジコク</t>
    </rPh>
    <rPh sb="60" eb="62">
      <t>ザセキ</t>
    </rPh>
    <rPh sb="62" eb="64">
      <t>バンゴウ</t>
    </rPh>
    <rPh sb="81" eb="82">
      <t>セキ</t>
    </rPh>
    <rPh sb="83" eb="85">
      <t>バアイ</t>
    </rPh>
    <rPh sb="104" eb="105">
      <t>セキ</t>
    </rPh>
    <rPh sb="106" eb="108">
      <t>シヨウ</t>
    </rPh>
    <rPh sb="110" eb="111">
      <t>トキ</t>
    </rPh>
    <rPh sb="112" eb="114">
      <t>ヒツヨウ</t>
    </rPh>
    <phoneticPr fontId="2"/>
  </si>
  <si>
    <t xml:space="preserve">同一利用者が同時間に確保できるのは、一つの座席のみとすることができること。
</t>
    <rPh sb="0" eb="2">
      <t>ドウイツ</t>
    </rPh>
    <rPh sb="2" eb="5">
      <t>リヨウシャ</t>
    </rPh>
    <rPh sb="6" eb="7">
      <t>ドウ</t>
    </rPh>
    <rPh sb="7" eb="9">
      <t>ジカン</t>
    </rPh>
    <rPh sb="10" eb="12">
      <t>カクホ</t>
    </rPh>
    <rPh sb="18" eb="19">
      <t>ヒト</t>
    </rPh>
    <rPh sb="21" eb="23">
      <t>ザセキ</t>
    </rPh>
    <phoneticPr fontId="2"/>
  </si>
  <si>
    <t xml:space="preserve">座席予約端末は、一定時間確保操作が無い場合、自動的に初期画面を表示できること。
</t>
    <rPh sb="0" eb="2">
      <t>ザセキ</t>
    </rPh>
    <rPh sb="2" eb="4">
      <t>ヨヤク</t>
    </rPh>
    <rPh sb="4" eb="6">
      <t>タンマツ</t>
    </rPh>
    <rPh sb="8" eb="10">
      <t>イッテイ</t>
    </rPh>
    <rPh sb="10" eb="12">
      <t>ジカン</t>
    </rPh>
    <rPh sb="12" eb="14">
      <t>カクホ</t>
    </rPh>
    <rPh sb="14" eb="16">
      <t>ソウサ</t>
    </rPh>
    <rPh sb="17" eb="18">
      <t>ナ</t>
    </rPh>
    <rPh sb="19" eb="21">
      <t>バアイ</t>
    </rPh>
    <rPh sb="22" eb="25">
      <t>ジドウテキ</t>
    </rPh>
    <rPh sb="26" eb="28">
      <t>ショキ</t>
    </rPh>
    <rPh sb="28" eb="30">
      <t>ガメン</t>
    </rPh>
    <rPh sb="31" eb="33">
      <t>ヒョウジ</t>
    </rPh>
    <phoneticPr fontId="2"/>
  </si>
  <si>
    <t xml:space="preserve">来館した利用者が優先的に確保できるようにするため、Webからの座席予約は、予約処理ができる時間を制限できること。
</t>
    <rPh sb="12" eb="14">
      <t>カクホ</t>
    </rPh>
    <rPh sb="31" eb="33">
      <t>ザセキ</t>
    </rPh>
    <rPh sb="33" eb="35">
      <t>ヨヤク</t>
    </rPh>
    <rPh sb="37" eb="39">
      <t>ヨヤク</t>
    </rPh>
    <rPh sb="39" eb="41">
      <t>ショリ</t>
    </rPh>
    <rPh sb="45" eb="47">
      <t>ジカン</t>
    </rPh>
    <rPh sb="48" eb="50">
      <t>セイゲン</t>
    </rPh>
    <phoneticPr fontId="2"/>
  </si>
  <si>
    <t xml:space="preserve">利用状況は以下の条件を指定して確認することができること。
・座席種別
・利用時間（利用開始時刻～利用終了時刻）
・利用者ID
</t>
    <rPh sb="0" eb="2">
      <t>リヨウ</t>
    </rPh>
    <rPh sb="2" eb="4">
      <t>ジョウキョウ</t>
    </rPh>
    <rPh sb="5" eb="7">
      <t>イカ</t>
    </rPh>
    <rPh sb="8" eb="10">
      <t>ジョウケン</t>
    </rPh>
    <rPh sb="11" eb="13">
      <t>シテイ</t>
    </rPh>
    <rPh sb="15" eb="17">
      <t>カクニン</t>
    </rPh>
    <rPh sb="30" eb="32">
      <t>ザセキ</t>
    </rPh>
    <rPh sb="32" eb="34">
      <t>シュベツ</t>
    </rPh>
    <rPh sb="36" eb="38">
      <t>リヨウ</t>
    </rPh>
    <rPh sb="38" eb="40">
      <t>ジカン</t>
    </rPh>
    <rPh sb="41" eb="43">
      <t>リヨウ</t>
    </rPh>
    <rPh sb="43" eb="45">
      <t>カイシ</t>
    </rPh>
    <rPh sb="45" eb="47">
      <t>ジコク</t>
    </rPh>
    <rPh sb="48" eb="50">
      <t>リヨウ</t>
    </rPh>
    <rPh sb="50" eb="52">
      <t>シュウリョウ</t>
    </rPh>
    <rPh sb="52" eb="54">
      <t>ジコク</t>
    </rPh>
    <rPh sb="57" eb="60">
      <t>リヨウシャ</t>
    </rPh>
    <phoneticPr fontId="2"/>
  </si>
  <si>
    <t xml:space="preserve">利用状況は以下の項目を表示できること。
・座席種別
・座席名
・利用時間（利用開始時刻～利用終了時刻）
・利用者ID
・確保状況（確保中／確保取消）
</t>
    <rPh sb="0" eb="2">
      <t>リヨウ</t>
    </rPh>
    <rPh sb="2" eb="4">
      <t>ジョウキョウ</t>
    </rPh>
    <rPh sb="5" eb="7">
      <t>イカ</t>
    </rPh>
    <rPh sb="8" eb="10">
      <t>コウモク</t>
    </rPh>
    <rPh sb="11" eb="13">
      <t>ヒョウジ</t>
    </rPh>
    <rPh sb="21" eb="23">
      <t>ザセキ</t>
    </rPh>
    <rPh sb="23" eb="25">
      <t>シュベツ</t>
    </rPh>
    <rPh sb="27" eb="29">
      <t>ザセキ</t>
    </rPh>
    <rPh sb="29" eb="30">
      <t>メイ</t>
    </rPh>
    <rPh sb="32" eb="34">
      <t>リヨウ</t>
    </rPh>
    <rPh sb="34" eb="36">
      <t>ジカン</t>
    </rPh>
    <rPh sb="53" eb="56">
      <t>リヨウシャ</t>
    </rPh>
    <rPh sb="60" eb="62">
      <t>カクホ</t>
    </rPh>
    <rPh sb="62" eb="64">
      <t>ジョウキョウ</t>
    </rPh>
    <rPh sb="65" eb="67">
      <t>カクホ</t>
    </rPh>
    <rPh sb="67" eb="68">
      <t>チュウ</t>
    </rPh>
    <rPh sb="69" eb="71">
      <t>カクホ</t>
    </rPh>
    <rPh sb="71" eb="73">
      <t>トリケシ</t>
    </rPh>
    <phoneticPr fontId="2"/>
  </si>
  <si>
    <t xml:space="preserve">座席種別ごとに、開始時刻と終了時刻が決められた時間枠(コマ)での確保とするか、自由な時間での確保とするかを予め設定できること。
</t>
    <rPh sb="0" eb="2">
      <t>ザセキ</t>
    </rPh>
    <rPh sb="2" eb="4">
      <t>シュベツ</t>
    </rPh>
    <rPh sb="8" eb="10">
      <t>カイシ</t>
    </rPh>
    <rPh sb="10" eb="12">
      <t>ジコク</t>
    </rPh>
    <rPh sb="13" eb="15">
      <t>シュウリョウ</t>
    </rPh>
    <rPh sb="15" eb="17">
      <t>ジコク</t>
    </rPh>
    <rPh sb="18" eb="19">
      <t>キ</t>
    </rPh>
    <rPh sb="23" eb="25">
      <t>ジカン</t>
    </rPh>
    <rPh sb="25" eb="26">
      <t>ワク</t>
    </rPh>
    <rPh sb="32" eb="34">
      <t>カクホ</t>
    </rPh>
    <rPh sb="39" eb="41">
      <t>ジユウ</t>
    </rPh>
    <rPh sb="42" eb="44">
      <t>ジカン</t>
    </rPh>
    <rPh sb="46" eb="48">
      <t>カクホ</t>
    </rPh>
    <rPh sb="53" eb="54">
      <t>アラカジ</t>
    </rPh>
    <rPh sb="55" eb="57">
      <t>セッテイ</t>
    </rPh>
    <phoneticPr fontId="2"/>
  </si>
  <si>
    <t xml:space="preserve">TRCの新ジャンルでの検索が４階層でできること。
</t>
    <rPh sb="4" eb="5">
      <t>シン</t>
    </rPh>
    <rPh sb="11" eb="13">
      <t>ケンサク</t>
    </rPh>
    <rPh sb="15" eb="17">
      <t>カイソウ</t>
    </rPh>
    <phoneticPr fontId="12"/>
  </si>
  <si>
    <t xml:space="preserve">所蔵状況（未所蔵、貸出可能な資料なし）によって、資料ごとに表示の色を変えられること。
</t>
    <rPh sb="0" eb="2">
      <t>ショゾウ</t>
    </rPh>
    <rPh sb="2" eb="4">
      <t>ジョウキョウ</t>
    </rPh>
    <rPh sb="5" eb="6">
      <t>ミ</t>
    </rPh>
    <rPh sb="6" eb="8">
      <t>ショゾウ</t>
    </rPh>
    <rPh sb="9" eb="11">
      <t>カシダシ</t>
    </rPh>
    <rPh sb="11" eb="13">
      <t>カノウ</t>
    </rPh>
    <rPh sb="14" eb="16">
      <t>シリョウ</t>
    </rPh>
    <rPh sb="24" eb="26">
      <t>シリョウ</t>
    </rPh>
    <rPh sb="29" eb="31">
      <t>ヒョウジ</t>
    </rPh>
    <rPh sb="32" eb="33">
      <t>イロ</t>
    </rPh>
    <rPh sb="34" eb="35">
      <t>カ</t>
    </rPh>
    <phoneticPr fontId="12"/>
  </si>
  <si>
    <t xml:space="preserve">検索結果一覧表示は、１書誌１行で以下の項目が簡易に表示されること。
・書誌情報 ： 書名・著者名・出版者・出版年・資料形態
・所蔵情報 ： 所蔵総数・貸出中資料数・自館在庫数・他館
　　　　　　　在庫数・書架・請求記号（別置記号・分類
　　　　　　　記号・図書記号・巻冊記号）
・予約情報 ： 全館予約待ち数
・発注情報 ： 全館発注数
「書名」は、書名、副書名、本書名部編名、本書名巻次、版表示、シリーズ名、各巻書名、各巻副書名、各巻部編名、各巻巻次を含むこと。
</t>
    <rPh sb="0" eb="2">
      <t>ケンサク</t>
    </rPh>
    <rPh sb="2" eb="4">
      <t>ケッカ</t>
    </rPh>
    <rPh sb="4" eb="6">
      <t>イチラン</t>
    </rPh>
    <rPh sb="6" eb="8">
      <t>ヒョウジ</t>
    </rPh>
    <rPh sb="11" eb="13">
      <t>ショシ</t>
    </rPh>
    <rPh sb="14" eb="15">
      <t>ギョウ</t>
    </rPh>
    <rPh sb="16" eb="18">
      <t>イカ</t>
    </rPh>
    <rPh sb="19" eb="21">
      <t>コウモク</t>
    </rPh>
    <rPh sb="22" eb="24">
      <t>カンイ</t>
    </rPh>
    <rPh sb="25" eb="27">
      <t>ヒョウジ</t>
    </rPh>
    <rPh sb="70" eb="72">
      <t>ショゾウ</t>
    </rPh>
    <rPh sb="78" eb="80">
      <t>シリョウ</t>
    </rPh>
    <rPh sb="82" eb="83">
      <t>ジ</t>
    </rPh>
    <rPh sb="83" eb="84">
      <t>カン</t>
    </rPh>
    <rPh sb="84" eb="86">
      <t>ザイコ</t>
    </rPh>
    <rPh sb="86" eb="87">
      <t>スウ</t>
    </rPh>
    <rPh sb="88" eb="90">
      <t>タカン</t>
    </rPh>
    <rPh sb="98" eb="101">
      <t>ザイコスウ</t>
    </rPh>
    <rPh sb="102" eb="104">
      <t>ショカ</t>
    </rPh>
    <rPh sb="105" eb="107">
      <t>セイキュウ</t>
    </rPh>
    <rPh sb="107" eb="109">
      <t>キゴウ</t>
    </rPh>
    <rPh sb="110" eb="112">
      <t>ベッチ</t>
    </rPh>
    <rPh sb="112" eb="114">
      <t>キゴウ</t>
    </rPh>
    <rPh sb="115" eb="117">
      <t>ブンルイ</t>
    </rPh>
    <rPh sb="125" eb="127">
      <t>キゴウ</t>
    </rPh>
    <rPh sb="128" eb="130">
      <t>トショ</t>
    </rPh>
    <rPh sb="130" eb="132">
      <t>キゴウ</t>
    </rPh>
    <rPh sb="133" eb="135">
      <t>カンサツ</t>
    </rPh>
    <rPh sb="135" eb="137">
      <t>キゴウ</t>
    </rPh>
    <rPh sb="179" eb="180">
      <t>フク</t>
    </rPh>
    <rPh sb="180" eb="182">
      <t>ショメイ</t>
    </rPh>
    <rPh sb="183" eb="185">
      <t>ホンショ</t>
    </rPh>
    <rPh sb="185" eb="186">
      <t>メイ</t>
    </rPh>
    <rPh sb="186" eb="187">
      <t>ブ</t>
    </rPh>
    <rPh sb="187" eb="188">
      <t>ヘン</t>
    </rPh>
    <rPh sb="188" eb="189">
      <t>メイ</t>
    </rPh>
    <rPh sb="190" eb="192">
      <t>ホンショ</t>
    </rPh>
    <rPh sb="192" eb="193">
      <t>メイ</t>
    </rPh>
    <rPh sb="217" eb="219">
      <t>カクカン</t>
    </rPh>
    <rPh sb="219" eb="220">
      <t>ブ</t>
    </rPh>
    <rPh sb="220" eb="221">
      <t>ヘン</t>
    </rPh>
    <rPh sb="221" eb="222">
      <t>メイ</t>
    </rPh>
    <phoneticPr fontId="3"/>
  </si>
  <si>
    <t xml:space="preserve">「書誌・蔵書詳細」画面を開かずに、検索結果一覧から１書誌を選択して、書誌・蔵書追加・選書・発注・予約など他の業務画面へ展開できること。
</t>
    <rPh sb="17" eb="19">
      <t>ケンサク</t>
    </rPh>
    <rPh sb="19" eb="21">
      <t>ケッカ</t>
    </rPh>
    <rPh sb="21" eb="23">
      <t>イチラン</t>
    </rPh>
    <rPh sb="26" eb="28">
      <t>ショシ</t>
    </rPh>
    <rPh sb="29" eb="31">
      <t>センタク</t>
    </rPh>
    <rPh sb="34" eb="36">
      <t>ショシ</t>
    </rPh>
    <rPh sb="37" eb="39">
      <t>ゾウショ</t>
    </rPh>
    <rPh sb="39" eb="41">
      <t>ツイカ</t>
    </rPh>
    <rPh sb="42" eb="44">
      <t>センショ</t>
    </rPh>
    <rPh sb="45" eb="47">
      <t>ハッチュウ</t>
    </rPh>
    <rPh sb="48" eb="50">
      <t>ヨヤク</t>
    </rPh>
    <phoneticPr fontId="3"/>
  </si>
  <si>
    <t xml:space="preserve">「書誌・蔵書詳細」画面から「書誌　予約情報」画面に遷移できること。
「書誌　予約情報」画面では、タイトル・著者表示・出版者・予約数の表示と書誌に対する現在貸出中の資料の一覧が表示できること。
また、一覧には以下の情報を表示できること。
・提供館
・提供カウンターコード
・予約日
・予約時間
・予約場所区分（業務/館内OPAC/WebOPAC）
・予約状況
・予約順位
・連絡方法
・予約備考の有無
・資料ID
・確保期限
・協力館
・連絡日（確保処理後、「確保連絡済み登録」済みの場合）
・取置期限（確保処理後、「確保連絡済み登録」済みの
　場合）
・取置期限延長回数
・利用者情報（利用者ID・利用者名・電話番号）
</t>
    <rPh sb="17" eb="19">
      <t>ヨヤク</t>
    </rPh>
    <rPh sb="38" eb="40">
      <t>ヨヤク</t>
    </rPh>
    <rPh sb="62" eb="64">
      <t>ヨヤク</t>
    </rPh>
    <rPh sb="141" eb="143">
      <t>ヨヤク</t>
    </rPh>
    <rPh sb="143" eb="145">
      <t>ジカン</t>
    </rPh>
    <rPh sb="147" eb="149">
      <t>ヨヤク</t>
    </rPh>
    <rPh sb="149" eb="151">
      <t>バショ</t>
    </rPh>
    <rPh sb="151" eb="153">
      <t>クブン</t>
    </rPh>
    <rPh sb="154" eb="156">
      <t>ギョウム</t>
    </rPh>
    <phoneticPr fontId="12"/>
  </si>
  <si>
    <t xml:space="preserve">メールアドレスが設定されている場合に、連絡メールの抽出対象とできること。
</t>
    <rPh sb="8" eb="10">
      <t>セッテイ</t>
    </rPh>
    <rPh sb="15" eb="17">
      <t>バアイ</t>
    </rPh>
    <rPh sb="19" eb="21">
      <t>レンラク</t>
    </rPh>
    <rPh sb="25" eb="27">
      <t>チュウシュツ</t>
    </rPh>
    <rPh sb="27" eb="29">
      <t>タイショウ</t>
    </rPh>
    <phoneticPr fontId="3"/>
  </si>
  <si>
    <t xml:space="preserve">受付項目として以下の内容が登録できること。
・状況
・受付日
・受付時刻
・受付館
・受付方法
・質問者
・質問種別
・質問内容（タイトル・要旨）
・内容種別
・事前調査事項
・希望回答方法
・回答期日
・受付者コメント
・件名（カナ／漢字）
・キーワード（カナ／漢字）
・Web質問者情報（利用者ID、氏名カナ、氏名漢字、
　郵便番号、住所、電話番号、メールアドレス）
件名・キーワードは、索引から検索して登録することができること。
</t>
    <rPh sb="0" eb="2">
      <t>ウケツケ</t>
    </rPh>
    <rPh sb="2" eb="4">
      <t>コウモク</t>
    </rPh>
    <rPh sb="7" eb="9">
      <t>イカ</t>
    </rPh>
    <rPh sb="10" eb="12">
      <t>ナイヨウ</t>
    </rPh>
    <rPh sb="13" eb="15">
      <t>トウロク</t>
    </rPh>
    <rPh sb="23" eb="25">
      <t>ジョウキョウ</t>
    </rPh>
    <rPh sb="34" eb="36">
      <t>ジコク</t>
    </rPh>
    <rPh sb="49" eb="52">
      <t>シツモンシャ</t>
    </rPh>
    <rPh sb="70" eb="72">
      <t>ヨウシ</t>
    </rPh>
    <rPh sb="75" eb="77">
      <t>ナイヨウ</t>
    </rPh>
    <rPh sb="77" eb="79">
      <t>シュベツ</t>
    </rPh>
    <rPh sb="81" eb="83">
      <t>ジゼン</t>
    </rPh>
    <rPh sb="83" eb="85">
      <t>チョウサ</t>
    </rPh>
    <rPh sb="85" eb="87">
      <t>ジコウ</t>
    </rPh>
    <rPh sb="89" eb="91">
      <t>キボウ</t>
    </rPh>
    <rPh sb="91" eb="93">
      <t>カイトウ</t>
    </rPh>
    <rPh sb="93" eb="95">
      <t>ホウホウ</t>
    </rPh>
    <rPh sb="97" eb="99">
      <t>カイトウ</t>
    </rPh>
    <rPh sb="99" eb="101">
      <t>キジツ</t>
    </rPh>
    <rPh sb="103" eb="105">
      <t>ウケツケ</t>
    </rPh>
    <rPh sb="105" eb="106">
      <t>シャ</t>
    </rPh>
    <rPh sb="112" eb="114">
      <t>ケンメイ</t>
    </rPh>
    <rPh sb="118" eb="120">
      <t>カンジ</t>
    </rPh>
    <rPh sb="140" eb="143">
      <t>シツモンシャ</t>
    </rPh>
    <rPh sb="143" eb="145">
      <t>ジョウホウ</t>
    </rPh>
    <rPh sb="146" eb="149">
      <t>リヨウシャ</t>
    </rPh>
    <rPh sb="152" eb="154">
      <t>シメイ</t>
    </rPh>
    <rPh sb="157" eb="159">
      <t>シメイ</t>
    </rPh>
    <rPh sb="159" eb="161">
      <t>カンジ</t>
    </rPh>
    <rPh sb="164" eb="166">
      <t>ユウビン</t>
    </rPh>
    <rPh sb="166" eb="168">
      <t>バンゴウ</t>
    </rPh>
    <rPh sb="169" eb="171">
      <t>ジュウショ</t>
    </rPh>
    <rPh sb="172" eb="174">
      <t>デンワ</t>
    </rPh>
    <rPh sb="174" eb="176">
      <t>バンゴウ</t>
    </rPh>
    <rPh sb="187" eb="189">
      <t>ケンメイ</t>
    </rPh>
    <rPh sb="197" eb="199">
      <t>サクイン</t>
    </rPh>
    <rPh sb="201" eb="203">
      <t>ケンサク</t>
    </rPh>
    <rPh sb="205" eb="207">
      <t>トウロク</t>
    </rPh>
    <phoneticPr fontId="3"/>
  </si>
  <si>
    <t xml:space="preserve">Webレファレンス受付から受け付けた場合、以下の項目は、自動でセットされること。
・受付日
・受付時刻
・受付館
・受付方法
・質問者
・質問内容（タイトル・要旨）
・Web質問者情報（利用者ID、氏名カナ、氏名漢字、
　郵便番号、住所、電話番号、メールアドレス）
</t>
    <rPh sb="9" eb="11">
      <t>ウケツケ</t>
    </rPh>
    <rPh sb="13" eb="14">
      <t>ウ</t>
    </rPh>
    <rPh sb="15" eb="16">
      <t>ツ</t>
    </rPh>
    <rPh sb="18" eb="20">
      <t>バアイ</t>
    </rPh>
    <rPh sb="21" eb="23">
      <t>イカ</t>
    </rPh>
    <rPh sb="28" eb="30">
      <t>ジドウ</t>
    </rPh>
    <phoneticPr fontId="3"/>
  </si>
  <si>
    <t xml:space="preserve">雑誌検索結果の「巻号一覧」は、１書誌１行で以下の項目が簡易に表示されること。
・書誌情報 ： 発行日・定期刊行・年月日号・通巻号・特集名
・所蔵情報 ： 所蔵総数・貸出中資料数・自館在庫数・他館
　　　　　　　在庫数・書架・請求記号（別置記号・分類
　　　　　　　記号・図書記号・巻冊記号）
・予約情報 ： 全館予約待ち数を表示できること。
</t>
    <rPh sb="0" eb="2">
      <t>ザッシ</t>
    </rPh>
    <rPh sb="2" eb="4">
      <t>ケンサク</t>
    </rPh>
    <rPh sb="4" eb="6">
      <t>ケッカ</t>
    </rPh>
    <rPh sb="8" eb="9">
      <t>カン</t>
    </rPh>
    <rPh sb="9" eb="10">
      <t>ゴウ</t>
    </rPh>
    <rPh sb="10" eb="12">
      <t>イチラン</t>
    </rPh>
    <rPh sb="47" eb="50">
      <t>ハッコウビ</t>
    </rPh>
    <rPh sb="51" eb="53">
      <t>テイキ</t>
    </rPh>
    <rPh sb="53" eb="55">
      <t>カンコウ</t>
    </rPh>
    <rPh sb="56" eb="59">
      <t>ネンガッピ</t>
    </rPh>
    <rPh sb="59" eb="60">
      <t>ゴウ</t>
    </rPh>
    <rPh sb="61" eb="63">
      <t>ツウカン</t>
    </rPh>
    <rPh sb="63" eb="64">
      <t>ゴウ</t>
    </rPh>
    <rPh sb="65" eb="67">
      <t>トクシュウ</t>
    </rPh>
    <rPh sb="67" eb="68">
      <t>メイ</t>
    </rPh>
    <rPh sb="80" eb="81">
      <t>スウ</t>
    </rPh>
    <rPh sb="162" eb="164">
      <t>ヒョウジ</t>
    </rPh>
    <phoneticPr fontId="3"/>
  </si>
  <si>
    <t xml:space="preserve">「書誌・蔵書詳細」画面を開かずに、雑誌検索結果の「巻号一覧」から１書誌を選択して、書誌の業務画面へ展開できること。
</t>
    <rPh sb="12" eb="13">
      <t>ヒラ</t>
    </rPh>
    <rPh sb="41" eb="43">
      <t>ショシ</t>
    </rPh>
    <rPh sb="44" eb="46">
      <t>ギョウム</t>
    </rPh>
    <rPh sb="46" eb="48">
      <t>ガメン</t>
    </rPh>
    <rPh sb="49" eb="51">
      <t>テンカイ</t>
    </rPh>
    <phoneticPr fontId="3"/>
  </si>
  <si>
    <t xml:space="preserve">利用者別 貸出者数／貸出冊数（年齢別・地区別）が集計できること。
対象とする期間を任意指定して出力できること。
</t>
    <rPh sb="7" eb="8">
      <t>モノ</t>
    </rPh>
    <rPh sb="8" eb="9">
      <t>カズ</t>
    </rPh>
    <rPh sb="10" eb="12">
      <t>カシダシ</t>
    </rPh>
    <rPh sb="12" eb="14">
      <t>サッスウ</t>
    </rPh>
    <phoneticPr fontId="3"/>
  </si>
  <si>
    <t>利用統計</t>
    <rPh sb="0" eb="2">
      <t>リヨウ</t>
    </rPh>
    <rPh sb="2" eb="4">
      <t>トウケイ</t>
    </rPh>
    <phoneticPr fontId="3"/>
  </si>
  <si>
    <t>利用者登録統計</t>
    <rPh sb="0" eb="2">
      <t>リヨウ</t>
    </rPh>
    <rPh sb="2" eb="3">
      <t>シャ</t>
    </rPh>
    <rPh sb="3" eb="5">
      <t>トウロク</t>
    </rPh>
    <rPh sb="5" eb="7">
      <t>トウケイ</t>
    </rPh>
    <phoneticPr fontId="3"/>
  </si>
  <si>
    <t>蔵書統計</t>
    <rPh sb="0" eb="2">
      <t>ゾウショ</t>
    </rPh>
    <rPh sb="2" eb="4">
      <t>トウケイ</t>
    </rPh>
    <phoneticPr fontId="3"/>
  </si>
  <si>
    <t xml:space="preserve">パスワード・Eメールアドレス 登録利用者統計（利用者区分別、登録資格別）が集計できること。
</t>
    <rPh sb="15" eb="17">
      <t>トウロク</t>
    </rPh>
    <rPh sb="17" eb="20">
      <t>リヨウシャ</t>
    </rPh>
    <rPh sb="20" eb="22">
      <t>トウケイ</t>
    </rPh>
    <rPh sb="34" eb="35">
      <t>ベツ</t>
    </rPh>
    <rPh sb="37" eb="39">
      <t>シュウケイ</t>
    </rPh>
    <phoneticPr fontId="3"/>
  </si>
  <si>
    <t xml:space="preserve">地区別現在登録者集計ができること。
地区別人口登録により、登録率が計算されること。
</t>
    <rPh sb="3" eb="5">
      <t>ゲンザイ</t>
    </rPh>
    <rPh sb="5" eb="8">
      <t>トウロクシャ</t>
    </rPh>
    <rPh sb="8" eb="10">
      <t>シュウケイ</t>
    </rPh>
    <rPh sb="23" eb="25">
      <t>トウロク</t>
    </rPh>
    <rPh sb="33" eb="35">
      <t>ケイサン</t>
    </rPh>
    <phoneticPr fontId="3"/>
  </si>
  <si>
    <t xml:space="preserve">タイトル検索は、書名・副書名・各巻書名・各巻副書名・シリーズ名・副シリーズ名・翻訳書の原書名・内容細目書名・目次タイトル・巻次・並列タイトルも検索対象に含むこと。
また、本書名のみを検索対象とすることができること。
</t>
    <rPh sb="4" eb="6">
      <t>ケンサク</t>
    </rPh>
    <rPh sb="8" eb="10">
      <t>ショメイ</t>
    </rPh>
    <rPh sb="11" eb="13">
      <t>フクショ</t>
    </rPh>
    <rPh sb="13" eb="14">
      <t>メイ</t>
    </rPh>
    <rPh sb="17" eb="19">
      <t>ショメイ</t>
    </rPh>
    <rPh sb="19" eb="20">
      <t>ショメイ</t>
    </rPh>
    <rPh sb="22" eb="23">
      <t>フク</t>
    </rPh>
    <rPh sb="23" eb="25">
      <t>ショメイ</t>
    </rPh>
    <rPh sb="30" eb="31">
      <t>メイ</t>
    </rPh>
    <rPh sb="32" eb="33">
      <t>フク</t>
    </rPh>
    <rPh sb="37" eb="38">
      <t>メイ</t>
    </rPh>
    <rPh sb="39" eb="42">
      <t>ホンヤクショ</t>
    </rPh>
    <rPh sb="43" eb="45">
      <t>ゲンショ</t>
    </rPh>
    <rPh sb="45" eb="46">
      <t>メイ</t>
    </rPh>
    <rPh sb="47" eb="49">
      <t>ナイヨウ</t>
    </rPh>
    <rPh sb="49" eb="51">
      <t>サイモク</t>
    </rPh>
    <rPh sb="51" eb="53">
      <t>ショメイ</t>
    </rPh>
    <rPh sb="54" eb="56">
      <t>モクジ</t>
    </rPh>
    <rPh sb="61" eb="63">
      <t>カンジ</t>
    </rPh>
    <rPh sb="64" eb="66">
      <t>ヘイレツ</t>
    </rPh>
    <rPh sb="71" eb="73">
      <t>ケンサク</t>
    </rPh>
    <rPh sb="73" eb="75">
      <t>タイショウ</t>
    </rPh>
    <rPh sb="76" eb="77">
      <t>フク</t>
    </rPh>
    <rPh sb="85" eb="86">
      <t>ホン</t>
    </rPh>
    <rPh sb="86" eb="88">
      <t>ショメイ</t>
    </rPh>
    <rPh sb="91" eb="93">
      <t>ケンサク</t>
    </rPh>
    <rPh sb="93" eb="95">
      <t>タイショウ</t>
    </rPh>
    <phoneticPr fontId="3"/>
  </si>
  <si>
    <t xml:space="preserve">交差ヒットを排除するため、対になる内容タイトルと内容著者の掛け合わせ検索ができること。
※交差ヒット…タイトルと著者を指定して検索したときに、書誌に複数のタイトルと著者情報がある場合に、対になっていないタイトルと著者がそれぞれで合致して検索にヒットすること。
</t>
    <rPh sb="0" eb="2">
      <t>コウサ</t>
    </rPh>
    <rPh sb="6" eb="8">
      <t>ハイジョ</t>
    </rPh>
    <rPh sb="13" eb="14">
      <t>ツイ</t>
    </rPh>
    <rPh sb="17" eb="19">
      <t>ナイヨウ</t>
    </rPh>
    <rPh sb="24" eb="26">
      <t>ナイヨウ</t>
    </rPh>
    <rPh sb="26" eb="28">
      <t>チョシャ</t>
    </rPh>
    <rPh sb="29" eb="30">
      <t>カ</t>
    </rPh>
    <rPh sb="31" eb="32">
      <t>ア</t>
    </rPh>
    <rPh sb="34" eb="36">
      <t>ケンサク</t>
    </rPh>
    <rPh sb="46" eb="48">
      <t>コウサ</t>
    </rPh>
    <rPh sb="57" eb="59">
      <t>チョシャ</t>
    </rPh>
    <rPh sb="60" eb="62">
      <t>シテイ</t>
    </rPh>
    <rPh sb="64" eb="66">
      <t>ケンサク</t>
    </rPh>
    <rPh sb="72" eb="74">
      <t>ショシ</t>
    </rPh>
    <rPh sb="75" eb="77">
      <t>フクスウ</t>
    </rPh>
    <rPh sb="83" eb="85">
      <t>チョシャ</t>
    </rPh>
    <rPh sb="85" eb="87">
      <t>ジョウホウ</t>
    </rPh>
    <rPh sb="90" eb="92">
      <t>バアイ</t>
    </rPh>
    <rPh sb="107" eb="109">
      <t>チョシャ</t>
    </rPh>
    <rPh sb="115" eb="117">
      <t>ガッチ</t>
    </rPh>
    <rPh sb="119" eb="121">
      <t>ケンサク</t>
    </rPh>
    <phoneticPr fontId="12"/>
  </si>
  <si>
    <t xml:space="preserve">雑誌名の結果表示は、該当「誌名一覧」表示後、誌名を選択して「巻号一覧」の２段階展開で表示できること。
</t>
    <rPh sb="0" eb="2">
      <t>ザッシ</t>
    </rPh>
    <rPh sb="2" eb="3">
      <t>メイ</t>
    </rPh>
    <rPh sb="3" eb="6">
      <t>ケンサクケッカ</t>
    </rPh>
    <rPh sb="6" eb="8">
      <t>ヒョウジ</t>
    </rPh>
    <rPh sb="18" eb="20">
      <t>ヒョウジ</t>
    </rPh>
    <rPh sb="20" eb="21">
      <t>ゴ</t>
    </rPh>
    <rPh sb="22" eb="24">
      <t>シメイ</t>
    </rPh>
    <rPh sb="25" eb="27">
      <t>センタク</t>
    </rPh>
    <rPh sb="39" eb="41">
      <t>テンカイ</t>
    </rPh>
    <phoneticPr fontId="3"/>
  </si>
  <si>
    <t xml:space="preserve">「書誌　貸出情報」画面では、貸出資料の貸出不明登録ができること。
貸出不明登録により、貸出資料の状態は「不明」となり、利用者の貸出情報から削除されること。
また、紛失日・紛失冊数の情報が、利用者の資料紛失情報として登録されること。
</t>
    <rPh sb="1" eb="3">
      <t>ショシ</t>
    </rPh>
    <rPh sb="14" eb="16">
      <t>カシダシ</t>
    </rPh>
    <rPh sb="16" eb="18">
      <t>シリョウ</t>
    </rPh>
    <rPh sb="19" eb="21">
      <t>カシダシ</t>
    </rPh>
    <rPh sb="21" eb="23">
      <t>フメイ</t>
    </rPh>
    <rPh sb="23" eb="25">
      <t>トウロク</t>
    </rPh>
    <rPh sb="33" eb="35">
      <t>カシダシ</t>
    </rPh>
    <rPh sb="35" eb="37">
      <t>フメイ</t>
    </rPh>
    <rPh sb="37" eb="39">
      <t>トウロク</t>
    </rPh>
    <rPh sb="43" eb="45">
      <t>カシダシ</t>
    </rPh>
    <rPh sb="45" eb="47">
      <t>シリョウ</t>
    </rPh>
    <rPh sb="48" eb="50">
      <t>ジョウタイ</t>
    </rPh>
    <rPh sb="52" eb="54">
      <t>フメイ</t>
    </rPh>
    <rPh sb="59" eb="62">
      <t>リヨウシャ</t>
    </rPh>
    <rPh sb="63" eb="65">
      <t>カシダシ</t>
    </rPh>
    <rPh sb="65" eb="67">
      <t>ジョウホウ</t>
    </rPh>
    <rPh sb="69" eb="71">
      <t>サクジョ</t>
    </rPh>
    <rPh sb="81" eb="83">
      <t>フンシツ</t>
    </rPh>
    <rPh sb="83" eb="84">
      <t>ビ</t>
    </rPh>
    <rPh sb="85" eb="87">
      <t>フンシツ</t>
    </rPh>
    <rPh sb="87" eb="89">
      <t>サツスウ</t>
    </rPh>
    <rPh sb="90" eb="92">
      <t>ジョウホウ</t>
    </rPh>
    <rPh sb="94" eb="97">
      <t>リ</t>
    </rPh>
    <rPh sb="98" eb="100">
      <t>シリョウ</t>
    </rPh>
    <rPh sb="100" eb="102">
      <t>フンシツ</t>
    </rPh>
    <rPh sb="102" eb="104">
      <t>ジョウホウ</t>
    </rPh>
    <rPh sb="107" eb="109">
      <t>トウロク</t>
    </rPh>
    <phoneticPr fontId="12"/>
  </si>
  <si>
    <t xml:space="preserve">電話督促・葉書督促・メール督促が管理できること。
</t>
    <rPh sb="0" eb="2">
      <t>デンワ</t>
    </rPh>
    <rPh sb="2" eb="4">
      <t>トクソク</t>
    </rPh>
    <rPh sb="5" eb="7">
      <t>ハガキ</t>
    </rPh>
    <rPh sb="7" eb="9">
      <t>トクソク</t>
    </rPh>
    <rPh sb="13" eb="15">
      <t>トクソク</t>
    </rPh>
    <rPh sb="16" eb="18">
      <t>カンリ</t>
    </rPh>
    <phoneticPr fontId="3"/>
  </si>
  <si>
    <t xml:space="preserve">通常の葉書督促では、メールアドレス登録者にはメール送信され、残りを葉書印刷されること。
</t>
    <rPh sb="0" eb="2">
      <t>ツウジョウ</t>
    </rPh>
    <rPh sb="3" eb="5">
      <t>ハガキ</t>
    </rPh>
    <rPh sb="5" eb="7">
      <t>トクソク</t>
    </rPh>
    <rPh sb="17" eb="20">
      <t>トウロクシャ</t>
    </rPh>
    <rPh sb="25" eb="27">
      <t>ソウシン</t>
    </rPh>
    <rPh sb="30" eb="31">
      <t>ノコ</t>
    </rPh>
    <rPh sb="33" eb="35">
      <t>ハガキ</t>
    </rPh>
    <rPh sb="35" eb="37">
      <t>インサツ</t>
    </rPh>
    <phoneticPr fontId="3"/>
  </si>
  <si>
    <t xml:space="preserve">電話督促は設定により、一定の督促回数以降は葉書督促に切り替えができること。
</t>
    <rPh sb="0" eb="2">
      <t>デンワ</t>
    </rPh>
    <rPh sb="2" eb="4">
      <t>トクソク</t>
    </rPh>
    <rPh sb="5" eb="7">
      <t>セッテイ</t>
    </rPh>
    <rPh sb="11" eb="13">
      <t>イッテイ</t>
    </rPh>
    <rPh sb="14" eb="16">
      <t>トクソク</t>
    </rPh>
    <rPh sb="16" eb="18">
      <t>カイスウ</t>
    </rPh>
    <rPh sb="18" eb="20">
      <t>イコウ</t>
    </rPh>
    <rPh sb="21" eb="23">
      <t>ハガキ</t>
    </rPh>
    <rPh sb="23" eb="25">
      <t>トクソク</t>
    </rPh>
    <phoneticPr fontId="3"/>
  </si>
  <si>
    <t xml:space="preserve">電話督促者・葉書促者を区別して、館を指定して随時抽出できること。
</t>
    <rPh sb="0" eb="2">
      <t>デンワ</t>
    </rPh>
    <rPh sb="2" eb="4">
      <t>トクソク</t>
    </rPh>
    <rPh sb="4" eb="5">
      <t>シャ</t>
    </rPh>
    <rPh sb="6" eb="8">
      <t>ハガキ</t>
    </rPh>
    <rPh sb="8" eb="9">
      <t>ソク</t>
    </rPh>
    <rPh sb="9" eb="10">
      <t>シャ</t>
    </rPh>
    <rPh sb="11" eb="13">
      <t>クベツ</t>
    </rPh>
    <rPh sb="16" eb="17">
      <t>カン</t>
    </rPh>
    <rPh sb="18" eb="20">
      <t>シテイ</t>
    </rPh>
    <rPh sb="22" eb="24">
      <t>ズイジ</t>
    </rPh>
    <rPh sb="24" eb="26">
      <t>チュウシュツ</t>
    </rPh>
    <phoneticPr fontId="3"/>
  </si>
  <si>
    <t xml:space="preserve">「住所再確認」のチェックがある利用者は、葉書督促対象外とできること。
</t>
    <rPh sb="3" eb="4">
      <t>サイ</t>
    </rPh>
    <rPh sb="20" eb="22">
      <t>ハガキ</t>
    </rPh>
    <phoneticPr fontId="12"/>
  </si>
  <si>
    <t xml:space="preserve">エラーメールの発生など、メール連絡ができなかった利用者に対し、メールアドレスは登録された状態のまま、「メールアドレス再確認」のチェックを入れることができること。チェックが入った場合は、メール連絡の抽出対象からはずすことができること。
</t>
    <rPh sb="7" eb="9">
      <t>ハッセイ</t>
    </rPh>
    <rPh sb="15" eb="17">
      <t>レンラク</t>
    </rPh>
    <rPh sb="24" eb="27">
      <t>リヨウシャ</t>
    </rPh>
    <rPh sb="28" eb="29">
      <t>タイ</t>
    </rPh>
    <rPh sb="58" eb="61">
      <t>サイカクニン</t>
    </rPh>
    <rPh sb="68" eb="69">
      <t>イ</t>
    </rPh>
    <rPh sb="85" eb="86">
      <t>ハイ</t>
    </rPh>
    <rPh sb="88" eb="90">
      <t>バアイ</t>
    </rPh>
    <rPh sb="95" eb="97">
      <t>レンラク</t>
    </rPh>
    <rPh sb="98" eb="100">
      <t>チュウシュツ</t>
    </rPh>
    <rPh sb="100" eb="102">
      <t>タイショウ</t>
    </rPh>
    <phoneticPr fontId="3"/>
  </si>
  <si>
    <t xml:space="preserve">以下の条件に当てはまる利用者に対して、予約確保後に予約確保メールを送信することができること。
・メールアドレスが登録されている利用者
・予約確保済み
・予約の連絡方法に「メール連絡」を指定
</t>
    <rPh sb="0" eb="2">
      <t>イカ</t>
    </rPh>
    <rPh sb="3" eb="5">
      <t>ジョウケン</t>
    </rPh>
    <rPh sb="6" eb="7">
      <t>ア</t>
    </rPh>
    <rPh sb="11" eb="14">
      <t>リ</t>
    </rPh>
    <rPh sb="15" eb="16">
      <t>タイ</t>
    </rPh>
    <rPh sb="19" eb="21">
      <t>ヨヤク</t>
    </rPh>
    <rPh sb="21" eb="23">
      <t>カクホ</t>
    </rPh>
    <rPh sb="23" eb="24">
      <t>ゴ</t>
    </rPh>
    <rPh sb="25" eb="27">
      <t>ヨヤク</t>
    </rPh>
    <rPh sb="27" eb="29">
      <t>カクホ</t>
    </rPh>
    <rPh sb="33" eb="35">
      <t>ソウシン</t>
    </rPh>
    <rPh sb="76" eb="78">
      <t>ヨヤク</t>
    </rPh>
    <phoneticPr fontId="12"/>
  </si>
  <si>
    <t xml:space="preserve">以下の条件に当てはまる利用者に対して、予約登録後に予約受付確認メールを送信することができること。
・メールアドレスが登録されている利用者
・WebOPACから予約登録
・予約の連絡方法に「メール連絡」を指定
</t>
    <rPh sb="0" eb="2">
      <t>イカ</t>
    </rPh>
    <rPh sb="3" eb="5">
      <t>ジョウケン</t>
    </rPh>
    <rPh sb="6" eb="7">
      <t>ア</t>
    </rPh>
    <rPh sb="11" eb="14">
      <t>リ</t>
    </rPh>
    <rPh sb="15" eb="16">
      <t>タイ</t>
    </rPh>
    <rPh sb="19" eb="21">
      <t>ヨヤク</t>
    </rPh>
    <rPh sb="21" eb="23">
      <t>トウロク</t>
    </rPh>
    <rPh sb="23" eb="24">
      <t>ゴ</t>
    </rPh>
    <rPh sb="25" eb="27">
      <t>ヨヤク</t>
    </rPh>
    <rPh sb="27" eb="29">
      <t>ウケツケ</t>
    </rPh>
    <rPh sb="29" eb="31">
      <t>カクニン</t>
    </rPh>
    <rPh sb="35" eb="37">
      <t>ソウシン</t>
    </rPh>
    <rPh sb="85" eb="87">
      <t>ヨヤク</t>
    </rPh>
    <rPh sb="97" eb="99">
      <t>レンラク</t>
    </rPh>
    <rPh sb="101" eb="103">
      <t>シテイ</t>
    </rPh>
    <phoneticPr fontId="12"/>
  </si>
  <si>
    <t xml:space="preserve">OPACから返却期限お知らせメールの送信希望の登録をした利用者に、返却期限お知らせメール登録確認メールが送信できること。
</t>
    <rPh sb="6" eb="8">
      <t>ヘンキャク</t>
    </rPh>
    <rPh sb="8" eb="10">
      <t>キゲン</t>
    </rPh>
    <rPh sb="11" eb="12">
      <t>シ</t>
    </rPh>
    <rPh sb="18" eb="20">
      <t>ソウシン</t>
    </rPh>
    <rPh sb="20" eb="22">
      <t>キボウ</t>
    </rPh>
    <rPh sb="23" eb="25">
      <t>トウロク</t>
    </rPh>
    <rPh sb="28" eb="31">
      <t>リ</t>
    </rPh>
    <rPh sb="33" eb="37">
      <t>ヘン</t>
    </rPh>
    <rPh sb="38" eb="39">
      <t>シ</t>
    </rPh>
    <rPh sb="44" eb="46">
      <t>トウロク</t>
    </rPh>
    <rPh sb="46" eb="48">
      <t>カクニン</t>
    </rPh>
    <rPh sb="52" eb="54">
      <t>ソウシン</t>
    </rPh>
    <phoneticPr fontId="12"/>
  </si>
  <si>
    <t xml:space="preserve">OPACから貸出資料お知らせメールの送信希望の登録をした利用者に、貸出資料お知らせメール登録確認メールが送信できること。
</t>
    <rPh sb="6" eb="8">
      <t>カシダシ</t>
    </rPh>
    <rPh sb="8" eb="10">
      <t>シリョウ</t>
    </rPh>
    <rPh sb="11" eb="12">
      <t>シ</t>
    </rPh>
    <rPh sb="18" eb="20">
      <t>ソウシン</t>
    </rPh>
    <rPh sb="20" eb="22">
      <t>キボウ</t>
    </rPh>
    <rPh sb="23" eb="25">
      <t>トウロク</t>
    </rPh>
    <rPh sb="28" eb="31">
      <t>リ</t>
    </rPh>
    <rPh sb="33" eb="35">
      <t>カシダシ</t>
    </rPh>
    <rPh sb="35" eb="37">
      <t>シリョウ</t>
    </rPh>
    <rPh sb="38" eb="39">
      <t>シ</t>
    </rPh>
    <rPh sb="44" eb="46">
      <t>トウロク</t>
    </rPh>
    <rPh sb="46" eb="48">
      <t>カクニン</t>
    </rPh>
    <rPh sb="52" eb="54">
      <t>ソウシン</t>
    </rPh>
    <phoneticPr fontId="12"/>
  </si>
  <si>
    <t xml:space="preserve">図書館でレファレンス回答を登録後、レファレンス回答お知らせメールが送信できること。
レファレンス回答は、OPACのマイライブラリから参照できること。
</t>
    <rPh sb="0" eb="3">
      <t>ト</t>
    </rPh>
    <rPh sb="10" eb="12">
      <t>カイトウ</t>
    </rPh>
    <rPh sb="13" eb="15">
      <t>トウロク</t>
    </rPh>
    <rPh sb="15" eb="16">
      <t>ゴ</t>
    </rPh>
    <rPh sb="23" eb="25">
      <t>カイトウ</t>
    </rPh>
    <rPh sb="26" eb="27">
      <t>シ</t>
    </rPh>
    <rPh sb="33" eb="35">
      <t>ソウシン</t>
    </rPh>
    <rPh sb="48" eb="50">
      <t>カイトウ</t>
    </rPh>
    <rPh sb="66" eb="68">
      <t>サンショウ</t>
    </rPh>
    <phoneticPr fontId="12"/>
  </si>
  <si>
    <t xml:space="preserve">質問受付・回答等の情報が随時追加・コピー・変更・削除・検索・照会でき、レファレンス記録のデータベースとして活用できること。
</t>
    <rPh sb="0" eb="2">
      <t>シツモン</t>
    </rPh>
    <rPh sb="2" eb="4">
      <t>ウケツケ</t>
    </rPh>
    <rPh sb="5" eb="7">
      <t>カイトウ</t>
    </rPh>
    <rPh sb="7" eb="8">
      <t>トウ</t>
    </rPh>
    <rPh sb="9" eb="11">
      <t>ジョウホウ</t>
    </rPh>
    <rPh sb="12" eb="14">
      <t>ズイジ</t>
    </rPh>
    <rPh sb="14" eb="16">
      <t>ツイカ</t>
    </rPh>
    <rPh sb="21" eb="23">
      <t>ヘンコウ</t>
    </rPh>
    <rPh sb="24" eb="26">
      <t>サクジョ</t>
    </rPh>
    <rPh sb="27" eb="29">
      <t>ケンサク</t>
    </rPh>
    <rPh sb="30" eb="32">
      <t>ショウカイ</t>
    </rPh>
    <phoneticPr fontId="3"/>
  </si>
  <si>
    <t xml:space="preserve">記事内容が画像データとともに随時追加・コピー・変更・削除・検索・照会でき、新聞記事のデータベースとして活用できること。
</t>
    <rPh sb="0" eb="2">
      <t>キジ</t>
    </rPh>
    <rPh sb="2" eb="4">
      <t>ナイヨウ</t>
    </rPh>
    <rPh sb="5" eb="7">
      <t>ガゾウ</t>
    </rPh>
    <rPh sb="14" eb="16">
      <t>ズイジ</t>
    </rPh>
    <rPh sb="16" eb="18">
      <t>ツイカ</t>
    </rPh>
    <rPh sb="23" eb="25">
      <t>ヘンコウ</t>
    </rPh>
    <rPh sb="26" eb="28">
      <t>サクジョ</t>
    </rPh>
    <rPh sb="29" eb="31">
      <t>ケンサク</t>
    </rPh>
    <rPh sb="32" eb="34">
      <t>ショウカイ</t>
    </rPh>
    <rPh sb="37" eb="39">
      <t>シンブン</t>
    </rPh>
    <rPh sb="39" eb="41">
      <t>キジ</t>
    </rPh>
    <phoneticPr fontId="3"/>
  </si>
  <si>
    <t xml:space="preserve">利用者ID入力後、パスワード入力により、本人確認を行いログインできること。
</t>
    <rPh sb="0" eb="3">
      <t>リヨウシャ</t>
    </rPh>
    <rPh sb="5" eb="8">
      <t>ニュウリョクゴ</t>
    </rPh>
    <rPh sb="14" eb="16">
      <t>ニュウリョク</t>
    </rPh>
    <phoneticPr fontId="2"/>
  </si>
  <si>
    <t xml:space="preserve">パスワード変更は、以下の制御ができること。
・数字以外を認めない
・全て同一文字を認めない
・利用者IDと同じ文字列を認めない
・最小文字数
・最大文字数
</t>
    <rPh sb="5" eb="7">
      <t>ヘンコウ</t>
    </rPh>
    <rPh sb="9" eb="11">
      <t>イカ</t>
    </rPh>
    <rPh sb="12" eb="14">
      <t>セイギョ</t>
    </rPh>
    <rPh sb="23" eb="25">
      <t>スウジ</t>
    </rPh>
    <rPh sb="25" eb="27">
      <t>イガイ</t>
    </rPh>
    <rPh sb="28" eb="29">
      <t>ミト</t>
    </rPh>
    <rPh sb="34" eb="35">
      <t>スベ</t>
    </rPh>
    <rPh sb="36" eb="38">
      <t>ドウイツ</t>
    </rPh>
    <rPh sb="38" eb="40">
      <t>モジ</t>
    </rPh>
    <rPh sb="41" eb="42">
      <t>ミト</t>
    </rPh>
    <rPh sb="47" eb="50">
      <t>リ</t>
    </rPh>
    <rPh sb="53" eb="54">
      <t>オナ</t>
    </rPh>
    <rPh sb="55" eb="58">
      <t>モジレツ</t>
    </rPh>
    <rPh sb="59" eb="60">
      <t>ミト</t>
    </rPh>
    <rPh sb="65" eb="67">
      <t>サイショウ</t>
    </rPh>
    <rPh sb="67" eb="70">
      <t>モジスウ</t>
    </rPh>
    <rPh sb="72" eb="74">
      <t>サイダイ</t>
    </rPh>
    <rPh sb="74" eb="77">
      <t>モジスウ</t>
    </rPh>
    <phoneticPr fontId="2"/>
  </si>
  <si>
    <t xml:space="preserve">オンラインの貸出/返却処理でメッセージ表示されるものを、オフライン処理時には、リスト出力できること。
</t>
    <rPh sb="6" eb="8">
      <t>カシダシ</t>
    </rPh>
    <rPh sb="9" eb="11">
      <t>ヘンキャク</t>
    </rPh>
    <rPh sb="11" eb="13">
      <t>ショリ</t>
    </rPh>
    <rPh sb="19" eb="21">
      <t>ヒョウジ</t>
    </rPh>
    <rPh sb="33" eb="35">
      <t>ショリ</t>
    </rPh>
    <rPh sb="35" eb="36">
      <t>ジ</t>
    </rPh>
    <rPh sb="42" eb="44">
      <t>シュツリョク</t>
    </rPh>
    <phoneticPr fontId="3"/>
  </si>
  <si>
    <t xml:space="preserve">オンラインの貸出/返却処理でワーニングとなるものを、オフライン処理時には、リスト出力できること。
</t>
    <phoneticPr fontId="3"/>
  </si>
  <si>
    <t xml:space="preserve">マイライブラリ（利用者メニュー）に、図書館からの任意の通知コメントを表示できること。
図書館からの任意の通知コメントがない場合に、予約・貸出の状況に応じて、「確保資料あり」「延滞資料あり」のメッセージを自動で表示することができること。
</t>
    <rPh sb="8" eb="11">
      <t>リ</t>
    </rPh>
    <rPh sb="18" eb="21">
      <t>トショカン</t>
    </rPh>
    <rPh sb="24" eb="26">
      <t>ニンイ</t>
    </rPh>
    <rPh sb="27" eb="29">
      <t>ツウチ</t>
    </rPh>
    <rPh sb="34" eb="36">
      <t>ヒョウジ</t>
    </rPh>
    <rPh sb="43" eb="45">
      <t>トショ</t>
    </rPh>
    <rPh sb="45" eb="46">
      <t>カン</t>
    </rPh>
    <rPh sb="49" eb="51">
      <t>ニンイ</t>
    </rPh>
    <rPh sb="52" eb="54">
      <t>ツウチ</t>
    </rPh>
    <rPh sb="61" eb="63">
      <t>バアイ</t>
    </rPh>
    <rPh sb="65" eb="67">
      <t>ヨヤク</t>
    </rPh>
    <rPh sb="68" eb="70">
      <t>カシダシ</t>
    </rPh>
    <rPh sb="71" eb="73">
      <t>ジョウキョウ</t>
    </rPh>
    <rPh sb="74" eb="75">
      <t>オウ</t>
    </rPh>
    <rPh sb="79" eb="81">
      <t>カクホ</t>
    </rPh>
    <rPh sb="81" eb="83">
      <t>シリョウ</t>
    </rPh>
    <rPh sb="87" eb="89">
      <t>エンタイ</t>
    </rPh>
    <rPh sb="89" eb="91">
      <t>シリョウ</t>
    </rPh>
    <rPh sb="101" eb="103">
      <t>ジドウ</t>
    </rPh>
    <rPh sb="104" eb="106">
      <t>ヒョウジ</t>
    </rPh>
    <phoneticPr fontId="2"/>
  </si>
  <si>
    <t xml:space="preserve">貸出照会画面では、利用者が現在貸出中の資料の一覧が表示され、以下の情報を確認できること。
・資料の種類
・タイトル
・貸出館
・貸出日
・返却期限
</t>
    <rPh sb="4" eb="6">
      <t>ガメン</t>
    </rPh>
    <rPh sb="17" eb="18">
      <t>チュウ</t>
    </rPh>
    <rPh sb="22" eb="24">
      <t>イチラン</t>
    </rPh>
    <rPh sb="25" eb="27">
      <t>ヒョウジ</t>
    </rPh>
    <rPh sb="30" eb="32">
      <t>イカ</t>
    </rPh>
    <rPh sb="33" eb="35">
      <t>ジョウホウ</t>
    </rPh>
    <rPh sb="46" eb="48">
      <t>シリョウ</t>
    </rPh>
    <rPh sb="49" eb="51">
      <t>シュルイ</t>
    </rPh>
    <phoneticPr fontId="2"/>
  </si>
  <si>
    <t xml:space="preserve">予約照会画面から資料を選択すると、予約詳細画面へ展開できること。
</t>
    <rPh sb="0" eb="2">
      <t>ヨヤク</t>
    </rPh>
    <rPh sb="2" eb="4">
      <t>ショウカイ</t>
    </rPh>
    <rPh sb="4" eb="6">
      <t>ガメン</t>
    </rPh>
    <rPh sb="8" eb="10">
      <t>シリョウ</t>
    </rPh>
    <rPh sb="11" eb="13">
      <t>センタク</t>
    </rPh>
    <rPh sb="17" eb="19">
      <t>ヨヤク</t>
    </rPh>
    <rPh sb="19" eb="21">
      <t>ショウサイ</t>
    </rPh>
    <rPh sb="21" eb="23">
      <t>ガメン</t>
    </rPh>
    <rPh sb="24" eb="26">
      <t>テンカイ</t>
    </rPh>
    <phoneticPr fontId="2"/>
  </si>
  <si>
    <t xml:space="preserve">予約詳細画面は、予約変更・取消が可能な場合は、「予約を変更する」「予約を取り消す」ボタンが表示され、予約変更・取消ができること。
予約変更では、受取場所と連絡方法が変更できること。
</t>
    <rPh sb="0" eb="2">
      <t>ヨヤク</t>
    </rPh>
    <rPh sb="2" eb="4">
      <t>ショウサイ</t>
    </rPh>
    <rPh sb="4" eb="6">
      <t>ガメン</t>
    </rPh>
    <rPh sb="8" eb="10">
      <t>ヨヤク</t>
    </rPh>
    <rPh sb="10" eb="12">
      <t>ヘンコウ</t>
    </rPh>
    <rPh sb="13" eb="15">
      <t>トリケシ</t>
    </rPh>
    <rPh sb="16" eb="18">
      <t>カノウ</t>
    </rPh>
    <rPh sb="19" eb="21">
      <t>バアイ</t>
    </rPh>
    <rPh sb="24" eb="26">
      <t>ヨヤク</t>
    </rPh>
    <rPh sb="27" eb="29">
      <t>ヘンコウ</t>
    </rPh>
    <rPh sb="33" eb="35">
      <t>ヨヤク</t>
    </rPh>
    <rPh sb="36" eb="37">
      <t>ト</t>
    </rPh>
    <rPh sb="38" eb="39">
      <t>ケ</t>
    </rPh>
    <rPh sb="45" eb="47">
      <t>ヒョウジ</t>
    </rPh>
    <rPh sb="50" eb="52">
      <t>ヨヤク</t>
    </rPh>
    <rPh sb="52" eb="54">
      <t>ヘンコウ</t>
    </rPh>
    <rPh sb="55" eb="57">
      <t>トリケシ</t>
    </rPh>
    <rPh sb="65" eb="67">
      <t>ヨヤク</t>
    </rPh>
    <rPh sb="67" eb="69">
      <t>ヘンコウ</t>
    </rPh>
    <rPh sb="72" eb="74">
      <t>ウケトリ</t>
    </rPh>
    <rPh sb="74" eb="76">
      <t>バショ</t>
    </rPh>
    <rPh sb="77" eb="79">
      <t>レンラク</t>
    </rPh>
    <rPh sb="79" eb="81">
      <t>ホウホウ</t>
    </rPh>
    <rPh sb="82" eb="84">
      <t>ヘンコウ</t>
    </rPh>
    <phoneticPr fontId="2"/>
  </si>
  <si>
    <t xml:space="preserve">公開する設定にしたレファレンス事象の以下の項目は、公開対象の項目となること。
・回答様式
・回答内容（要旨）
・回答プロセス
・照会先
・寄与者
・備考
・事例作成日
</t>
    <rPh sb="0" eb="2">
      <t>コウカイ</t>
    </rPh>
    <phoneticPr fontId="3"/>
  </si>
  <si>
    <t xml:space="preserve">返却期限が経過している資料は、返却期限を赤字で表示することができること。
ただし、汚破損登録資料・捜索中資料・弁償登録資料は、対象外とすることができること。
</t>
    <rPh sb="0" eb="2">
      <t>ヘンキャク</t>
    </rPh>
    <rPh sb="2" eb="4">
      <t>キゲン</t>
    </rPh>
    <rPh sb="5" eb="7">
      <t>ケイカ</t>
    </rPh>
    <rPh sb="11" eb="13">
      <t>シリョウ</t>
    </rPh>
    <rPh sb="15" eb="17">
      <t>ヘンキャク</t>
    </rPh>
    <rPh sb="17" eb="19">
      <t>キゲン</t>
    </rPh>
    <rPh sb="20" eb="22">
      <t>アカジ</t>
    </rPh>
    <rPh sb="23" eb="25">
      <t>ヒョウジ</t>
    </rPh>
    <rPh sb="41" eb="42">
      <t>オ</t>
    </rPh>
    <rPh sb="42" eb="44">
      <t>ハソン</t>
    </rPh>
    <rPh sb="44" eb="46">
      <t>トウロク</t>
    </rPh>
    <rPh sb="46" eb="48">
      <t>シリョウ</t>
    </rPh>
    <rPh sb="49" eb="52">
      <t>ソウサクチュウ</t>
    </rPh>
    <rPh sb="52" eb="54">
      <t>シリョウ</t>
    </rPh>
    <rPh sb="55" eb="57">
      <t>ベンショウ</t>
    </rPh>
    <rPh sb="57" eb="59">
      <t>トウロク</t>
    </rPh>
    <rPh sb="59" eb="61">
      <t>シリョウ</t>
    </rPh>
    <rPh sb="63" eb="65">
      <t>タイショウ</t>
    </rPh>
    <rPh sb="65" eb="66">
      <t>ガイ</t>
    </rPh>
    <phoneticPr fontId="2"/>
  </si>
  <si>
    <t xml:space="preserve">貸出照会画面で資料を選択すると、貸出詳細画面へ展開できること。
</t>
    <rPh sb="0" eb="2">
      <t>カシダシ</t>
    </rPh>
    <rPh sb="2" eb="4">
      <t>ショウカイ</t>
    </rPh>
    <rPh sb="4" eb="6">
      <t>ガメン</t>
    </rPh>
    <rPh sb="7" eb="9">
      <t>シリョウ</t>
    </rPh>
    <rPh sb="10" eb="12">
      <t>センタク</t>
    </rPh>
    <rPh sb="16" eb="18">
      <t>カシダシ</t>
    </rPh>
    <rPh sb="18" eb="20">
      <t>ショウサイ</t>
    </rPh>
    <rPh sb="20" eb="22">
      <t>ガメン</t>
    </rPh>
    <rPh sb="23" eb="25">
      <t>テンカイ</t>
    </rPh>
    <phoneticPr fontId="2"/>
  </si>
  <si>
    <t xml:space="preserve">貸出詳細画面は、書誌情報と、以下の貸出情報が表示されること。
・貸出館
・貸出日
・返却期限
・資料ID
</t>
    <rPh sb="0" eb="2">
      <t>カシダシ</t>
    </rPh>
    <rPh sb="2" eb="4">
      <t>ショウサイ</t>
    </rPh>
    <rPh sb="4" eb="6">
      <t>ガメン</t>
    </rPh>
    <rPh sb="8" eb="10">
      <t>ショシ</t>
    </rPh>
    <rPh sb="10" eb="12">
      <t>ジョウホウ</t>
    </rPh>
    <rPh sb="14" eb="16">
      <t>イカ</t>
    </rPh>
    <rPh sb="17" eb="19">
      <t>カシダシ</t>
    </rPh>
    <rPh sb="19" eb="21">
      <t>ジョウホウ</t>
    </rPh>
    <rPh sb="22" eb="24">
      <t>ヒョウジ</t>
    </rPh>
    <rPh sb="32" eb="34">
      <t>カシダシ</t>
    </rPh>
    <rPh sb="34" eb="35">
      <t>カン</t>
    </rPh>
    <rPh sb="37" eb="40">
      <t>カシダシビ</t>
    </rPh>
    <rPh sb="42" eb="44">
      <t>ヘンキャク</t>
    </rPh>
    <rPh sb="44" eb="46">
      <t>キゲン</t>
    </rPh>
    <rPh sb="48" eb="50">
      <t>シリョウ</t>
    </rPh>
    <phoneticPr fontId="2"/>
  </si>
  <si>
    <t xml:space="preserve">予約照会画面では、利用者が現在予約中の資料の一覧が表示され、以下の情報を確認できること。
・資料の種類
・タイトル
・受取館
・予約日
・予約状況（例：予約中/確保中/確保連絡済みなど）
</t>
    <rPh sb="0" eb="2">
      <t>ヨヤク</t>
    </rPh>
    <rPh sb="4" eb="6">
      <t>ガメン</t>
    </rPh>
    <rPh sb="15" eb="17">
      <t>ヨヤク</t>
    </rPh>
    <rPh sb="17" eb="18">
      <t>チュウ</t>
    </rPh>
    <rPh sb="22" eb="24">
      <t>イチラン</t>
    </rPh>
    <rPh sb="25" eb="27">
      <t>ヒョウジ</t>
    </rPh>
    <rPh sb="30" eb="32">
      <t>イカ</t>
    </rPh>
    <rPh sb="36" eb="38">
      <t>カクニン</t>
    </rPh>
    <rPh sb="46" eb="48">
      <t>シリョウ</t>
    </rPh>
    <rPh sb="49" eb="51">
      <t>シュルイ</t>
    </rPh>
    <rPh sb="82" eb="83">
      <t>チュウ</t>
    </rPh>
    <phoneticPr fontId="2"/>
  </si>
  <si>
    <t xml:space="preserve">貸出詳細画面には、貸出延長可能な場合は「貸出を延長する」ボタンが表示されること。
設定により、貸出延長確認画面で、延長後の返却期限日が確認でき、確認画面で「貸出を延長する」ボタンを押すことで、延長登録が完了すること。
</t>
    <rPh sb="0" eb="2">
      <t>カシダシ</t>
    </rPh>
    <rPh sb="2" eb="4">
      <t>ショウサイ</t>
    </rPh>
    <rPh sb="4" eb="6">
      <t>ガメン</t>
    </rPh>
    <rPh sb="9" eb="11">
      <t>カシダシ</t>
    </rPh>
    <rPh sb="11" eb="13">
      <t>エンチョウ</t>
    </rPh>
    <rPh sb="13" eb="15">
      <t>カノウ</t>
    </rPh>
    <rPh sb="16" eb="18">
      <t>バアイ</t>
    </rPh>
    <rPh sb="20" eb="22">
      <t>カシダシ</t>
    </rPh>
    <rPh sb="23" eb="25">
      <t>エンチョウ</t>
    </rPh>
    <rPh sb="32" eb="34">
      <t>ヒョウジ</t>
    </rPh>
    <rPh sb="41" eb="43">
      <t>セッテイ</t>
    </rPh>
    <rPh sb="47" eb="49">
      <t>カシダシ</t>
    </rPh>
    <rPh sb="49" eb="51">
      <t>エンチョウ</t>
    </rPh>
    <rPh sb="51" eb="53">
      <t>カクニン</t>
    </rPh>
    <rPh sb="53" eb="55">
      <t>ガメン</t>
    </rPh>
    <rPh sb="57" eb="59">
      <t>エンチョウ</t>
    </rPh>
    <rPh sb="59" eb="60">
      <t>ゴ</t>
    </rPh>
    <rPh sb="61" eb="63">
      <t>ヘンキャク</t>
    </rPh>
    <rPh sb="63" eb="65">
      <t>キゲン</t>
    </rPh>
    <rPh sb="65" eb="66">
      <t>ビ</t>
    </rPh>
    <rPh sb="67" eb="69">
      <t>カクニン</t>
    </rPh>
    <rPh sb="72" eb="74">
      <t>カクニン</t>
    </rPh>
    <rPh sb="74" eb="76">
      <t>ガメン</t>
    </rPh>
    <rPh sb="78" eb="80">
      <t>カシダシ</t>
    </rPh>
    <rPh sb="81" eb="83">
      <t>エンチョウ</t>
    </rPh>
    <rPh sb="90" eb="91">
      <t>オ</t>
    </rPh>
    <rPh sb="96" eb="98">
      <t>エンチョウ</t>
    </rPh>
    <rPh sb="98" eb="100">
      <t>トウロク</t>
    </rPh>
    <rPh sb="101" eb="103">
      <t>カンリョウ</t>
    </rPh>
    <phoneticPr fontId="2"/>
  </si>
  <si>
    <t xml:space="preserve">予約詳細画面は、書誌情報と、以下の予約情報が表示されること。
・受取館
・予約日
・連絡方法
・予約状況
・確保日（確保済みのとき）
・取置期限（確保連絡済み登録されたとき）
</t>
    <rPh sb="0" eb="2">
      <t>ヨヤク</t>
    </rPh>
    <rPh sb="2" eb="4">
      <t>ショウサイ</t>
    </rPh>
    <rPh sb="4" eb="6">
      <t>ガメン</t>
    </rPh>
    <rPh sb="8" eb="10">
      <t>ショシ</t>
    </rPh>
    <rPh sb="10" eb="12">
      <t>ジョウホウ</t>
    </rPh>
    <rPh sb="14" eb="16">
      <t>イカ</t>
    </rPh>
    <rPh sb="17" eb="19">
      <t>ヨヤク</t>
    </rPh>
    <rPh sb="19" eb="21">
      <t>ジョウホウ</t>
    </rPh>
    <rPh sb="22" eb="24">
      <t>ヒョウジ</t>
    </rPh>
    <rPh sb="32" eb="34">
      <t>ウケトリ</t>
    </rPh>
    <rPh sb="34" eb="35">
      <t>カン</t>
    </rPh>
    <rPh sb="37" eb="39">
      <t>ヨヤク</t>
    </rPh>
    <rPh sb="39" eb="40">
      <t>ビ</t>
    </rPh>
    <rPh sb="42" eb="44">
      <t>レンラク</t>
    </rPh>
    <rPh sb="44" eb="46">
      <t>ホウホウ</t>
    </rPh>
    <rPh sb="48" eb="50">
      <t>ヨヤク</t>
    </rPh>
    <rPh sb="50" eb="52">
      <t>ジョウキョウ</t>
    </rPh>
    <rPh sb="54" eb="56">
      <t>カクホ</t>
    </rPh>
    <rPh sb="56" eb="57">
      <t>ビ</t>
    </rPh>
    <rPh sb="58" eb="60">
      <t>カクホ</t>
    </rPh>
    <rPh sb="60" eb="61">
      <t>ズ</t>
    </rPh>
    <rPh sb="68" eb="70">
      <t>トリオキ</t>
    </rPh>
    <rPh sb="70" eb="72">
      <t>キゲン</t>
    </rPh>
    <rPh sb="73" eb="75">
      <t>カクホ</t>
    </rPh>
    <rPh sb="75" eb="77">
      <t>レンラク</t>
    </rPh>
    <rPh sb="77" eb="78">
      <t>ズ</t>
    </rPh>
    <rPh sb="79" eb="81">
      <t>トウロク</t>
    </rPh>
    <phoneticPr fontId="2"/>
  </si>
  <si>
    <t xml:space="preserve">貸出照会画面では、設定により、以下の情報を表示することができること。
また、その処理を行うことができること。
・予約者の有無
・貸出延長の可否
・貸出延長可の場合は貸出延長ボタン
・「お気に入りに追加」ボタン
</t>
    <rPh sb="0" eb="2">
      <t>カシダシ</t>
    </rPh>
    <rPh sb="2" eb="4">
      <t>ショウカイ</t>
    </rPh>
    <rPh sb="4" eb="6">
      <t>ガメン</t>
    </rPh>
    <rPh sb="9" eb="11">
      <t>セッテイ</t>
    </rPh>
    <rPh sb="15" eb="17">
      <t>イカ</t>
    </rPh>
    <rPh sb="18" eb="20">
      <t>ジョウホウ</t>
    </rPh>
    <rPh sb="21" eb="23">
      <t>ヒョウジ</t>
    </rPh>
    <rPh sb="40" eb="42">
      <t>ショリ</t>
    </rPh>
    <rPh sb="43" eb="44">
      <t>オコナ</t>
    </rPh>
    <rPh sb="56" eb="59">
      <t>ヨヤクシャ</t>
    </rPh>
    <rPh sb="60" eb="62">
      <t>ウム</t>
    </rPh>
    <rPh sb="64" eb="66">
      <t>カシダシ</t>
    </rPh>
    <rPh sb="66" eb="68">
      <t>エンチョウ</t>
    </rPh>
    <rPh sb="69" eb="71">
      <t>カヒ</t>
    </rPh>
    <rPh sb="73" eb="75">
      <t>カシダシ</t>
    </rPh>
    <rPh sb="75" eb="77">
      <t>エンチョウ</t>
    </rPh>
    <rPh sb="77" eb="78">
      <t>カ</t>
    </rPh>
    <rPh sb="79" eb="81">
      <t>バアイ</t>
    </rPh>
    <rPh sb="82" eb="84">
      <t>カシダシ</t>
    </rPh>
    <rPh sb="84" eb="86">
      <t>エンチョウ</t>
    </rPh>
    <rPh sb="93" eb="94">
      <t>キ</t>
    </rPh>
    <rPh sb="95" eb="96">
      <t>イ</t>
    </rPh>
    <rPh sb="98" eb="100">
      <t>ツイカ</t>
    </rPh>
    <phoneticPr fontId="2"/>
  </si>
  <si>
    <t xml:space="preserve">予約照会画面では、設定により、以下の情報を表示することができること。
・所蔵数
・予約順位
・連絡方法
・取置期限
・シリーズ予約の組表示
・次予約者の有無
・「お気に入りに追加」ボタン
</t>
    <rPh sb="0" eb="2">
      <t>ヨヤク</t>
    </rPh>
    <rPh sb="2" eb="4">
      <t>ショウカイ</t>
    </rPh>
    <rPh sb="4" eb="6">
      <t>ガメン</t>
    </rPh>
    <rPh sb="15" eb="17">
      <t>イカ</t>
    </rPh>
    <rPh sb="18" eb="20">
      <t>ジョウホウ</t>
    </rPh>
    <rPh sb="21" eb="23">
      <t>ヒョウジ</t>
    </rPh>
    <rPh sb="36" eb="38">
      <t>ショゾウ</t>
    </rPh>
    <rPh sb="38" eb="39">
      <t>スウ</t>
    </rPh>
    <rPh sb="41" eb="43">
      <t>ヨヤク</t>
    </rPh>
    <rPh sb="43" eb="45">
      <t>ジュンイ</t>
    </rPh>
    <rPh sb="47" eb="49">
      <t>レンラク</t>
    </rPh>
    <rPh sb="49" eb="51">
      <t>ホウホウ</t>
    </rPh>
    <rPh sb="53" eb="55">
      <t>トリオキ</t>
    </rPh>
    <rPh sb="55" eb="57">
      <t>キゲン</t>
    </rPh>
    <phoneticPr fontId="2"/>
  </si>
  <si>
    <t xml:space="preserve">必要に応じて、端末ごとに外部記憶装置などの使用を制限する設定ができること。
</t>
    <rPh sb="0" eb="2">
      <t>ヒツヨウ</t>
    </rPh>
    <rPh sb="3" eb="4">
      <t>オウ</t>
    </rPh>
    <rPh sb="7" eb="9">
      <t>タンマツ</t>
    </rPh>
    <rPh sb="12" eb="14">
      <t>ガイブ</t>
    </rPh>
    <rPh sb="14" eb="16">
      <t>キオク</t>
    </rPh>
    <rPh sb="16" eb="18">
      <t>ソウチ</t>
    </rPh>
    <rPh sb="21" eb="23">
      <t>シヨウ</t>
    </rPh>
    <rPh sb="24" eb="26">
      <t>セイゲン</t>
    </rPh>
    <rPh sb="28" eb="30">
      <t>セッテイ</t>
    </rPh>
    <phoneticPr fontId="3"/>
  </si>
  <si>
    <t xml:space="preserve">貸出規則等、軽微な運用の変更に対しては、コード管理により、図書館側で短時間で設定変更を行い、対応することができること。
</t>
    <rPh sb="0" eb="2">
      <t>カシダシ</t>
    </rPh>
    <rPh sb="2" eb="4">
      <t>キソク</t>
    </rPh>
    <rPh sb="4" eb="5">
      <t>ナド</t>
    </rPh>
    <rPh sb="6" eb="8">
      <t>ケイビ</t>
    </rPh>
    <rPh sb="9" eb="11">
      <t>ウンヨウ</t>
    </rPh>
    <rPh sb="12" eb="14">
      <t>ヘンコウ</t>
    </rPh>
    <rPh sb="15" eb="16">
      <t>タイ</t>
    </rPh>
    <rPh sb="23" eb="25">
      <t>カンリ</t>
    </rPh>
    <rPh sb="29" eb="32">
      <t>トショカン</t>
    </rPh>
    <rPh sb="32" eb="33">
      <t>ガワ</t>
    </rPh>
    <rPh sb="34" eb="37">
      <t>タンジカン</t>
    </rPh>
    <rPh sb="38" eb="40">
      <t>セッテイ</t>
    </rPh>
    <rPh sb="40" eb="42">
      <t>ヘンコウ</t>
    </rPh>
    <rPh sb="43" eb="44">
      <t>オコナ</t>
    </rPh>
    <rPh sb="46" eb="48">
      <t>タイオウ</t>
    </rPh>
    <phoneticPr fontId="3"/>
  </si>
  <si>
    <t xml:space="preserve">検索サーバは、全文検索エンジンを搭載していること。
</t>
    <phoneticPr fontId="3"/>
  </si>
  <si>
    <t xml:space="preserve">検索サーバは、業務系システム及びWebサービス系システムに対して一元的に検索サービスを提供できること。
</t>
    <rPh sb="0" eb="2">
      <t>ケンサク</t>
    </rPh>
    <rPh sb="7" eb="9">
      <t>ギョウム</t>
    </rPh>
    <rPh sb="9" eb="10">
      <t>ケイ</t>
    </rPh>
    <rPh sb="14" eb="15">
      <t>オヨ</t>
    </rPh>
    <rPh sb="23" eb="24">
      <t>ケイ</t>
    </rPh>
    <rPh sb="29" eb="30">
      <t>タイ</t>
    </rPh>
    <rPh sb="32" eb="34">
      <t>イチゲン</t>
    </rPh>
    <rPh sb="34" eb="35">
      <t>テキ</t>
    </rPh>
    <rPh sb="36" eb="38">
      <t>ケンサク</t>
    </rPh>
    <rPh sb="43" eb="45">
      <t>テイキョウ</t>
    </rPh>
    <phoneticPr fontId="3"/>
  </si>
  <si>
    <t xml:space="preserve">標準通信プロトコル　OAI-PMH・SRU/SRWに対応していること。
</t>
    <rPh sb="26" eb="28">
      <t>タイオウ</t>
    </rPh>
    <phoneticPr fontId="12"/>
  </si>
  <si>
    <t xml:space="preserve">各種データ更新処理により、データベース内のデータが即時更新されること。
</t>
    <rPh sb="0" eb="2">
      <t>カクシュ</t>
    </rPh>
    <rPh sb="5" eb="7">
      <t>コウシン</t>
    </rPh>
    <rPh sb="7" eb="9">
      <t>ショリ</t>
    </rPh>
    <rPh sb="19" eb="20">
      <t>ナイ</t>
    </rPh>
    <rPh sb="25" eb="27">
      <t>ソクジ</t>
    </rPh>
    <rPh sb="27" eb="29">
      <t>コウシン</t>
    </rPh>
    <phoneticPr fontId="3"/>
  </si>
  <si>
    <t xml:space="preserve">業務から行う処理について、機能単位でログを取ることができること。
ログを取る機能は、協議の上設定できること。
</t>
    <rPh sb="0" eb="2">
      <t>ギョウム</t>
    </rPh>
    <rPh sb="4" eb="5">
      <t>オコナ</t>
    </rPh>
    <rPh sb="6" eb="8">
      <t>ショリ</t>
    </rPh>
    <rPh sb="13" eb="15">
      <t>キノウ</t>
    </rPh>
    <rPh sb="15" eb="17">
      <t>タンイ</t>
    </rPh>
    <rPh sb="21" eb="22">
      <t>ト</t>
    </rPh>
    <rPh sb="36" eb="37">
      <t>ト</t>
    </rPh>
    <rPh sb="38" eb="40">
      <t>キノウ</t>
    </rPh>
    <rPh sb="42" eb="44">
      <t>キョウギ</t>
    </rPh>
    <rPh sb="45" eb="46">
      <t>ウエ</t>
    </rPh>
    <rPh sb="46" eb="48">
      <t>セッテイ</t>
    </rPh>
    <phoneticPr fontId="3"/>
  </si>
  <si>
    <t xml:space="preserve">アクセス権限の設定により、使用する職員を制限できること。
アクセス権限は、操作員単位のほか、操作員グループ単位での設定もできること。
また、業務アイコン単位・機能単位で設定できること。
</t>
    <rPh sb="4" eb="6">
      <t>ケンゲン</t>
    </rPh>
    <rPh sb="7" eb="9">
      <t>セッテイ</t>
    </rPh>
    <rPh sb="13" eb="15">
      <t>シヨウ</t>
    </rPh>
    <rPh sb="17" eb="19">
      <t>ショクイン</t>
    </rPh>
    <rPh sb="20" eb="22">
      <t>セイゲン</t>
    </rPh>
    <rPh sb="33" eb="35">
      <t>ケンゲン</t>
    </rPh>
    <rPh sb="37" eb="40">
      <t>ソウサイン</t>
    </rPh>
    <rPh sb="40" eb="42">
      <t>タンイ</t>
    </rPh>
    <rPh sb="46" eb="49">
      <t>ソウサイン</t>
    </rPh>
    <rPh sb="53" eb="55">
      <t>タンイ</t>
    </rPh>
    <rPh sb="57" eb="59">
      <t>セッテイ</t>
    </rPh>
    <rPh sb="70" eb="72">
      <t>ギョウム</t>
    </rPh>
    <rPh sb="76" eb="78">
      <t>タンイ</t>
    </rPh>
    <rPh sb="79" eb="81">
      <t>キノウ</t>
    </rPh>
    <rPh sb="81" eb="83">
      <t>タンイ</t>
    </rPh>
    <rPh sb="84" eb="86">
      <t>セッテイ</t>
    </rPh>
    <phoneticPr fontId="3"/>
  </si>
  <si>
    <t xml:space="preserve">文字コードはUTF-8を採用していること。
</t>
    <rPh sb="12" eb="14">
      <t>サイヨウ</t>
    </rPh>
    <phoneticPr fontId="3"/>
  </si>
  <si>
    <t xml:space="preserve">1台の端末で複数の業務アイコンのウインドウを同時に起動させ、操作することができること。
</t>
    <rPh sb="1" eb="2">
      <t>ダイ</t>
    </rPh>
    <rPh sb="3" eb="5">
      <t>タンマツ</t>
    </rPh>
    <rPh sb="6" eb="8">
      <t>フクスウ</t>
    </rPh>
    <rPh sb="9" eb="11">
      <t>ギョウム</t>
    </rPh>
    <rPh sb="22" eb="24">
      <t>ドウジ</t>
    </rPh>
    <rPh sb="25" eb="27">
      <t>キドウ</t>
    </rPh>
    <rPh sb="30" eb="32">
      <t>ソウサ</t>
    </rPh>
    <phoneticPr fontId="3"/>
  </si>
  <si>
    <t xml:space="preserve">職員が操作する機能・プログラム・コード設定等は、アクセス権限を有する職員であれば、どの館のどの端末からでも入力・処理できること。
</t>
    <rPh sb="0" eb="2">
      <t>ショクイン</t>
    </rPh>
    <rPh sb="3" eb="5">
      <t>ソウサ</t>
    </rPh>
    <rPh sb="7" eb="9">
      <t>キノウ</t>
    </rPh>
    <rPh sb="19" eb="21">
      <t>セッテイ</t>
    </rPh>
    <rPh sb="21" eb="22">
      <t>ナド</t>
    </rPh>
    <rPh sb="28" eb="30">
      <t>ケンゲン</t>
    </rPh>
    <rPh sb="31" eb="32">
      <t>ユウ</t>
    </rPh>
    <rPh sb="34" eb="36">
      <t>ショクイン</t>
    </rPh>
    <rPh sb="43" eb="44">
      <t>カン</t>
    </rPh>
    <rPh sb="47" eb="49">
      <t>タンマツ</t>
    </rPh>
    <rPh sb="53" eb="55">
      <t>ニュウリョク</t>
    </rPh>
    <rPh sb="56" eb="58">
      <t>ショリ</t>
    </rPh>
    <phoneticPr fontId="3"/>
  </si>
  <si>
    <t>概要</t>
    <rPh sb="0" eb="2">
      <t>ガイヨウ</t>
    </rPh>
    <phoneticPr fontId="3"/>
  </si>
  <si>
    <t>カレンダー管理</t>
    <rPh sb="5" eb="7">
      <t>カンリ</t>
    </rPh>
    <phoneticPr fontId="3"/>
  </si>
  <si>
    <t xml:space="preserve">カレンダー設定により、利用者区分・登録資格別、貸出資料コードごとに、返却期限日が自動で設定されること。
</t>
    <rPh sb="5" eb="7">
      <t>セッテイ</t>
    </rPh>
    <rPh sb="34" eb="36">
      <t>ヘンキャク</t>
    </rPh>
    <rPh sb="36" eb="38">
      <t>キゲン</t>
    </rPh>
    <rPh sb="38" eb="39">
      <t>ビ</t>
    </rPh>
    <rPh sb="40" eb="42">
      <t>ジドウ</t>
    </rPh>
    <rPh sb="43" eb="45">
      <t>セッテイ</t>
    </rPh>
    <phoneticPr fontId="12"/>
  </si>
  <si>
    <t xml:space="preserve">各端末で貸出日付を任意に変更でき、システムで自動設定した返却期限日とは異なる返却期限日で処理を行うこともできること。
</t>
    <rPh sb="0" eb="3">
      <t>カクタンマツ</t>
    </rPh>
    <rPh sb="4" eb="6">
      <t>カシダシ</t>
    </rPh>
    <rPh sb="6" eb="8">
      <t>ヒヅケ</t>
    </rPh>
    <rPh sb="9" eb="11">
      <t>ニンイ</t>
    </rPh>
    <rPh sb="12" eb="14">
      <t>ヘンコウ</t>
    </rPh>
    <rPh sb="22" eb="24">
      <t>ジドウ</t>
    </rPh>
    <rPh sb="24" eb="26">
      <t>セッテイ</t>
    </rPh>
    <rPh sb="28" eb="30">
      <t>ヘンキャク</t>
    </rPh>
    <rPh sb="30" eb="32">
      <t>キゲン</t>
    </rPh>
    <rPh sb="32" eb="33">
      <t>ビ</t>
    </rPh>
    <rPh sb="35" eb="36">
      <t>コト</t>
    </rPh>
    <rPh sb="38" eb="40">
      <t>ヘンキャク</t>
    </rPh>
    <rPh sb="40" eb="42">
      <t>キゲン</t>
    </rPh>
    <rPh sb="42" eb="43">
      <t>ビ</t>
    </rPh>
    <rPh sb="44" eb="46">
      <t>ショリ</t>
    </rPh>
    <rPh sb="47" eb="48">
      <t>オコナ</t>
    </rPh>
    <phoneticPr fontId="12"/>
  </si>
  <si>
    <t xml:space="preserve">開館日・休館日のカレンダー設定ができること。
カレンダーは一元的に管理をし、業務用・館内OPAC・WebOPACなどで活用できること。
</t>
    <rPh sb="0" eb="3">
      <t>カイカンビ</t>
    </rPh>
    <rPh sb="4" eb="7">
      <t>キュウカンビ</t>
    </rPh>
    <rPh sb="13" eb="15">
      <t>セッテイ</t>
    </rPh>
    <rPh sb="29" eb="32">
      <t>イチゲンテキ</t>
    </rPh>
    <rPh sb="33" eb="35">
      <t>カンリ</t>
    </rPh>
    <phoneticPr fontId="12"/>
  </si>
  <si>
    <t xml:space="preserve">休館日は、日ごとに、以下のいずれとするかを指定できること。
・貸出日数に含む。返却期限日にあたる場合は
　翌日を返却期限日とする
・貸出日数に含む。返却期限日にあたる場合は
　当日を返却期限日とする
・貸出日数に含まない。返却期限日にあたる場合は
　翌日を返却期限日とする
</t>
    <rPh sb="0" eb="3">
      <t>キュウカンビ</t>
    </rPh>
    <rPh sb="5" eb="6">
      <t>ヒ</t>
    </rPh>
    <rPh sb="10" eb="12">
      <t>イカ</t>
    </rPh>
    <rPh sb="21" eb="23">
      <t>シテイ</t>
    </rPh>
    <rPh sb="31" eb="33">
      <t>カシダシ</t>
    </rPh>
    <rPh sb="33" eb="35">
      <t>ニッスウ</t>
    </rPh>
    <rPh sb="36" eb="37">
      <t>フク</t>
    </rPh>
    <rPh sb="39" eb="41">
      <t>ヘンキャク</t>
    </rPh>
    <rPh sb="41" eb="43">
      <t>キゲン</t>
    </rPh>
    <rPh sb="43" eb="44">
      <t>ビ</t>
    </rPh>
    <rPh sb="48" eb="50">
      <t>バアイ</t>
    </rPh>
    <rPh sb="53" eb="55">
      <t>ヨクジツ</t>
    </rPh>
    <rPh sb="56" eb="58">
      <t>ヘンキャク</t>
    </rPh>
    <rPh sb="58" eb="60">
      <t>キゲン</t>
    </rPh>
    <rPh sb="60" eb="61">
      <t>ビ</t>
    </rPh>
    <rPh sb="66" eb="68">
      <t>カシダシ</t>
    </rPh>
    <rPh sb="68" eb="70">
      <t>ニッスウ</t>
    </rPh>
    <rPh sb="71" eb="72">
      <t>フク</t>
    </rPh>
    <rPh sb="74" eb="76">
      <t>ヘンキャク</t>
    </rPh>
    <rPh sb="76" eb="78">
      <t>キゲン</t>
    </rPh>
    <rPh sb="78" eb="79">
      <t>ビ</t>
    </rPh>
    <rPh sb="83" eb="85">
      <t>バアイ</t>
    </rPh>
    <rPh sb="88" eb="90">
      <t>トウジツ</t>
    </rPh>
    <rPh sb="91" eb="93">
      <t>ヘンキャク</t>
    </rPh>
    <rPh sb="93" eb="95">
      <t>キゲン</t>
    </rPh>
    <rPh sb="95" eb="96">
      <t>ビ</t>
    </rPh>
    <rPh sb="101" eb="103">
      <t>カシダシ</t>
    </rPh>
    <rPh sb="103" eb="105">
      <t>ニッスウ</t>
    </rPh>
    <rPh sb="106" eb="107">
      <t>フク</t>
    </rPh>
    <rPh sb="111" eb="113">
      <t>ヘンキャク</t>
    </rPh>
    <rPh sb="113" eb="115">
      <t>キゲン</t>
    </rPh>
    <rPh sb="115" eb="116">
      <t>ビ</t>
    </rPh>
    <rPh sb="120" eb="122">
      <t>バアイ</t>
    </rPh>
    <rPh sb="125" eb="127">
      <t>ヨクジツ</t>
    </rPh>
    <rPh sb="128" eb="130">
      <t>ヘンキャク</t>
    </rPh>
    <rPh sb="130" eb="132">
      <t>キゲン</t>
    </rPh>
    <rPh sb="132" eb="133">
      <t>ビ</t>
    </rPh>
    <phoneticPr fontId="12"/>
  </si>
  <si>
    <t xml:space="preserve">リクエスト処理済み登録時に、処理区分を指定できること。
</t>
    <rPh sb="11" eb="12">
      <t>ジ</t>
    </rPh>
    <rPh sb="14" eb="16">
      <t>ショリ</t>
    </rPh>
    <rPh sb="16" eb="18">
      <t>クブン</t>
    </rPh>
    <rPh sb="19" eb="21">
      <t>シテイ</t>
    </rPh>
    <phoneticPr fontId="2"/>
  </si>
  <si>
    <t xml:space="preserve">WebOPACから登録された未所蔵資料リクエストに対し、受付番号を入力することでリクエスト処理済み登録が連続して行えること。
</t>
    <rPh sb="9" eb="11">
      <t>トウロク</t>
    </rPh>
    <rPh sb="14" eb="24">
      <t>ミショ</t>
    </rPh>
    <rPh sb="25" eb="26">
      <t>タイ</t>
    </rPh>
    <rPh sb="28" eb="30">
      <t>ウケツケ</t>
    </rPh>
    <rPh sb="30" eb="32">
      <t>バンゴウ</t>
    </rPh>
    <rPh sb="33" eb="35">
      <t>ニュウリョク</t>
    </rPh>
    <rPh sb="52" eb="54">
      <t>レンゾク</t>
    </rPh>
    <rPh sb="56" eb="57">
      <t>オコナ</t>
    </rPh>
    <phoneticPr fontId="2"/>
  </si>
  <si>
    <t>未所蔵資料リクエスト</t>
    <rPh sb="0" eb="10">
      <t>ミショ</t>
    </rPh>
    <phoneticPr fontId="2"/>
  </si>
  <si>
    <t xml:space="preserve">借用資料履歴の検索結果一覧では、以下の項目が表示できること。
・協力館（借用先）
・登録館
・状態（確保中/貸出中/利用者返却）
・日付（「状態」の処理がされた日付）
・借用期限
・タイトル
</t>
    <rPh sb="0" eb="2">
      <t>シャクヨウ</t>
    </rPh>
    <rPh sb="2" eb="4">
      <t>シリョウ</t>
    </rPh>
    <rPh sb="4" eb="6">
      <t>リレキ</t>
    </rPh>
    <rPh sb="7" eb="9">
      <t>ケンサク</t>
    </rPh>
    <rPh sb="9" eb="11">
      <t>ケッカ</t>
    </rPh>
    <rPh sb="11" eb="13">
      <t>イチラン</t>
    </rPh>
    <rPh sb="16" eb="18">
      <t>イカ</t>
    </rPh>
    <rPh sb="19" eb="21">
      <t>コウモク</t>
    </rPh>
    <rPh sb="22" eb="24">
      <t>ヒョウジ</t>
    </rPh>
    <rPh sb="47" eb="49">
      <t>ジョウタイ</t>
    </rPh>
    <rPh sb="50" eb="52">
      <t>カクホ</t>
    </rPh>
    <rPh sb="52" eb="53">
      <t>チュウ</t>
    </rPh>
    <rPh sb="54" eb="56">
      <t>カシダシ</t>
    </rPh>
    <rPh sb="56" eb="57">
      <t>チュウ</t>
    </rPh>
    <rPh sb="58" eb="61">
      <t>リ</t>
    </rPh>
    <rPh sb="61" eb="63">
      <t>ヘンキャク</t>
    </rPh>
    <rPh sb="66" eb="68">
      <t>ヒヅケ</t>
    </rPh>
    <rPh sb="70" eb="72">
      <t>ジョウタイ</t>
    </rPh>
    <rPh sb="74" eb="76">
      <t>ショリ</t>
    </rPh>
    <rPh sb="80" eb="82">
      <t>ヒヅケ</t>
    </rPh>
    <rPh sb="85" eb="87">
      <t>シャクヨウ</t>
    </rPh>
    <rPh sb="87" eb="89">
      <t>キゲン</t>
    </rPh>
    <phoneticPr fontId="2"/>
  </si>
  <si>
    <t xml:space="preserve">借用資料の履歴を以下の項目で指定して検索できること。
・対象（全て/借用中資料のみ）
・協力館（借用先）
・登録館
・借用日
・返却日
・資料ID
</t>
    <rPh sb="0" eb="2">
      <t>シャクヨウ</t>
    </rPh>
    <rPh sb="2" eb="4">
      <t>シリョウ</t>
    </rPh>
    <rPh sb="5" eb="7">
      <t>リレキ</t>
    </rPh>
    <rPh sb="8" eb="10">
      <t>イカ</t>
    </rPh>
    <rPh sb="11" eb="13">
      <t>コウモク</t>
    </rPh>
    <rPh sb="14" eb="16">
      <t>シテイ</t>
    </rPh>
    <rPh sb="18" eb="20">
      <t>ケンサク</t>
    </rPh>
    <rPh sb="28" eb="30">
      <t>タイショウ</t>
    </rPh>
    <rPh sb="31" eb="32">
      <t>スベ</t>
    </rPh>
    <rPh sb="34" eb="37">
      <t>シャクヨウチュウ</t>
    </rPh>
    <rPh sb="37" eb="39">
      <t>シリョウ</t>
    </rPh>
    <rPh sb="44" eb="46">
      <t>キョウリョク</t>
    </rPh>
    <rPh sb="46" eb="47">
      <t>カン</t>
    </rPh>
    <rPh sb="54" eb="56">
      <t>トウロク</t>
    </rPh>
    <rPh sb="56" eb="57">
      <t>カン</t>
    </rPh>
    <rPh sb="64" eb="66">
      <t>ヘンキャク</t>
    </rPh>
    <rPh sb="66" eb="67">
      <t>ヒ</t>
    </rPh>
    <rPh sb="69" eb="71">
      <t>シリョウ</t>
    </rPh>
    <phoneticPr fontId="2"/>
  </si>
  <si>
    <t xml:space="preserve">利用者から図書館への返却と、図書館から借用館への返却が管理できること。
借用先・登録館・借用日・返却日を指定して、借用一覧がタイトル表示され確認できること・
</t>
    <rPh sb="0" eb="3">
      <t>リヨウシャ</t>
    </rPh>
    <rPh sb="5" eb="8">
      <t>トショカン</t>
    </rPh>
    <rPh sb="10" eb="12">
      <t>ヘンキャク</t>
    </rPh>
    <rPh sb="14" eb="17">
      <t>トショカン</t>
    </rPh>
    <rPh sb="19" eb="22">
      <t>シャクヨウカン</t>
    </rPh>
    <rPh sb="40" eb="42">
      <t>トウロク</t>
    </rPh>
    <rPh sb="42" eb="43">
      <t>カン</t>
    </rPh>
    <rPh sb="48" eb="50">
      <t>ヘンキャク</t>
    </rPh>
    <rPh sb="50" eb="51">
      <t>ヒ</t>
    </rPh>
    <rPh sb="66" eb="68">
      <t>ヒョウジ</t>
    </rPh>
    <rPh sb="70" eb="72">
      <t>カクニン</t>
    </rPh>
    <phoneticPr fontId="2"/>
  </si>
  <si>
    <t xml:space="preserve">書誌情報に対して、借用履歴が以下の項目で記録されること。
・協力館（借用先）
・登録館
・借用期限
・確保日
・貸出日
・利用者返却日
・担当返却日
・協力館返却日
借用履歴は、OPACには表示されないこと。
</t>
    <rPh sb="0" eb="2">
      <t>ショシ</t>
    </rPh>
    <rPh sb="2" eb="4">
      <t>ジョウホウ</t>
    </rPh>
    <rPh sb="5" eb="6">
      <t>タイ</t>
    </rPh>
    <rPh sb="14" eb="16">
      <t>イカ</t>
    </rPh>
    <rPh sb="17" eb="19">
      <t>コウモク</t>
    </rPh>
    <rPh sb="20" eb="22">
      <t>キロク</t>
    </rPh>
    <rPh sb="30" eb="32">
      <t>キョウリョク</t>
    </rPh>
    <rPh sb="32" eb="33">
      <t>カン</t>
    </rPh>
    <rPh sb="34" eb="36">
      <t>シャクヨウ</t>
    </rPh>
    <rPh sb="36" eb="37">
      <t>サキ</t>
    </rPh>
    <rPh sb="40" eb="42">
      <t>トウロク</t>
    </rPh>
    <rPh sb="42" eb="43">
      <t>カン</t>
    </rPh>
    <rPh sb="45" eb="47">
      <t>シャクヨウ</t>
    </rPh>
    <rPh sb="47" eb="49">
      <t>キゲン</t>
    </rPh>
    <rPh sb="51" eb="53">
      <t>カクホ</t>
    </rPh>
    <rPh sb="53" eb="54">
      <t>ビ</t>
    </rPh>
    <rPh sb="56" eb="59">
      <t>カシダシビ</t>
    </rPh>
    <rPh sb="61" eb="64">
      <t>リ</t>
    </rPh>
    <rPh sb="64" eb="66">
      <t>ヘンキャク</t>
    </rPh>
    <rPh sb="66" eb="67">
      <t>ビ</t>
    </rPh>
    <rPh sb="69" eb="71">
      <t>タントウ</t>
    </rPh>
    <rPh sb="71" eb="73">
      <t>ヘンキャク</t>
    </rPh>
    <rPh sb="73" eb="74">
      <t>ビ</t>
    </rPh>
    <rPh sb="76" eb="78">
      <t>キョウリョク</t>
    </rPh>
    <rPh sb="78" eb="79">
      <t>カン</t>
    </rPh>
    <rPh sb="79" eb="81">
      <t>ヘンキャク</t>
    </rPh>
    <rPh sb="81" eb="82">
      <t>ビ</t>
    </rPh>
    <rPh sb="84" eb="86">
      <t>シャクヨウ</t>
    </rPh>
    <rPh sb="86" eb="88">
      <t>リレキ</t>
    </rPh>
    <phoneticPr fontId="2"/>
  </si>
  <si>
    <t xml:space="preserve">借用中は仮蔵書に借用先・借用期限が記録され、貸出情報に表示できること。
</t>
    <rPh sb="0" eb="3">
      <t>シャクヨウチュウ</t>
    </rPh>
    <rPh sb="4" eb="5">
      <t>カリ</t>
    </rPh>
    <rPh sb="5" eb="7">
      <t>ゾウショ</t>
    </rPh>
    <rPh sb="8" eb="10">
      <t>シャクヨウ</t>
    </rPh>
    <rPh sb="10" eb="11">
      <t>サキ</t>
    </rPh>
    <rPh sb="12" eb="14">
      <t>シャクヨウ</t>
    </rPh>
    <rPh sb="14" eb="16">
      <t>キゲン</t>
    </rPh>
    <rPh sb="17" eb="19">
      <t>キロク</t>
    </rPh>
    <rPh sb="22" eb="24">
      <t>カシダシ</t>
    </rPh>
    <rPh sb="24" eb="26">
      <t>ジョウホウ</t>
    </rPh>
    <rPh sb="27" eb="29">
      <t>ヒョウジ</t>
    </rPh>
    <phoneticPr fontId="2"/>
  </si>
  <si>
    <t xml:space="preserve">設定により、借用資料の資料IDをそのまま使用した、貸出・返却処理もできること。
</t>
    <rPh sb="0" eb="2">
      <t>セッテイ</t>
    </rPh>
    <rPh sb="6" eb="8">
      <t>シャクヨウ</t>
    </rPh>
    <rPh sb="8" eb="10">
      <t>シリョウ</t>
    </rPh>
    <rPh sb="11" eb="13">
      <t>シリョウ</t>
    </rPh>
    <rPh sb="20" eb="22">
      <t>シヨウ</t>
    </rPh>
    <rPh sb="25" eb="27">
      <t>カシダシ</t>
    </rPh>
    <rPh sb="28" eb="30">
      <t>ヘンキャク</t>
    </rPh>
    <rPh sb="30" eb="32">
      <t>ショリ</t>
    </rPh>
    <phoneticPr fontId="2"/>
  </si>
  <si>
    <t xml:space="preserve">借用資料にコード体系と合致した資料IDを付与することで、仮蔵書として、通常の貸出・返却処理ができること。
登録館での返却処理により、資料IDが削除されること。
登録館以外での返却処理では、登録館への回送が発生すること。
</t>
    <rPh sb="0" eb="2">
      <t>シャクヨウ</t>
    </rPh>
    <rPh sb="2" eb="4">
      <t>シリョウ</t>
    </rPh>
    <rPh sb="8" eb="10">
      <t>タイケイ</t>
    </rPh>
    <rPh sb="11" eb="13">
      <t>ガッチ</t>
    </rPh>
    <rPh sb="15" eb="17">
      <t>シリョウ</t>
    </rPh>
    <rPh sb="28" eb="29">
      <t>カリ</t>
    </rPh>
    <rPh sb="29" eb="31">
      <t>ゾウショ</t>
    </rPh>
    <rPh sb="53" eb="55">
      <t>トウロク</t>
    </rPh>
    <rPh sb="55" eb="56">
      <t>カン</t>
    </rPh>
    <rPh sb="60" eb="62">
      <t>ショリ</t>
    </rPh>
    <rPh sb="80" eb="82">
      <t>トウロク</t>
    </rPh>
    <rPh sb="82" eb="83">
      <t>カン</t>
    </rPh>
    <rPh sb="83" eb="85">
      <t>イガイ</t>
    </rPh>
    <rPh sb="87" eb="89">
      <t>ヘンキャク</t>
    </rPh>
    <rPh sb="89" eb="91">
      <t>ショリ</t>
    </rPh>
    <rPh sb="94" eb="96">
      <t>トウロク</t>
    </rPh>
    <rPh sb="96" eb="97">
      <t>カン</t>
    </rPh>
    <rPh sb="99" eb="101">
      <t>カイソウ</t>
    </rPh>
    <rPh sb="102" eb="104">
      <t>ハッセイ</t>
    </rPh>
    <phoneticPr fontId="2"/>
  </si>
  <si>
    <t xml:space="preserve">利用者に提供することにより予約登録情報が削除されること。
</t>
    <rPh sb="0" eb="3">
      <t>リヨウシャ</t>
    </rPh>
    <rPh sb="4" eb="6">
      <t>テイキョウ</t>
    </rPh>
    <rPh sb="13" eb="15">
      <t>ヨヤク</t>
    </rPh>
    <rPh sb="15" eb="17">
      <t>トウロク</t>
    </rPh>
    <rPh sb="17" eb="19">
      <t>ジョウホウ</t>
    </rPh>
    <rPh sb="20" eb="22">
      <t>サクジョ</t>
    </rPh>
    <phoneticPr fontId="2"/>
  </si>
  <si>
    <t xml:space="preserve">予約１件毎に借用先への問合せ状況について、以下の項目を記録できること。
・問合せ先
・問合せ状況
・問合せ日
・回答日
</t>
    <rPh sb="0" eb="2">
      <t>ヨヤク</t>
    </rPh>
    <rPh sb="3" eb="4">
      <t>ケン</t>
    </rPh>
    <rPh sb="4" eb="5">
      <t>ゴト</t>
    </rPh>
    <rPh sb="6" eb="8">
      <t>シャクヨウ</t>
    </rPh>
    <rPh sb="8" eb="9">
      <t>サキ</t>
    </rPh>
    <rPh sb="11" eb="13">
      <t>トイアワ</t>
    </rPh>
    <rPh sb="14" eb="16">
      <t>ジョウキョウ</t>
    </rPh>
    <rPh sb="21" eb="23">
      <t>イカ</t>
    </rPh>
    <rPh sb="24" eb="26">
      <t>コウモク</t>
    </rPh>
    <rPh sb="27" eb="29">
      <t>キロク</t>
    </rPh>
    <rPh sb="37" eb="39">
      <t>トイアワ</t>
    </rPh>
    <rPh sb="40" eb="41">
      <t>サキ</t>
    </rPh>
    <rPh sb="43" eb="45">
      <t>トイアワ</t>
    </rPh>
    <rPh sb="46" eb="48">
      <t>ジョウキョウ</t>
    </rPh>
    <rPh sb="50" eb="52">
      <t>トイアワ</t>
    </rPh>
    <rPh sb="53" eb="54">
      <t>ビ</t>
    </rPh>
    <rPh sb="56" eb="58">
      <t>カイトウ</t>
    </rPh>
    <rPh sb="58" eb="59">
      <t>ビ</t>
    </rPh>
    <phoneticPr fontId="2"/>
  </si>
  <si>
    <t>相互貸借（借用）資料の管理</t>
    <rPh sb="0" eb="2">
      <t>ソウゴ</t>
    </rPh>
    <rPh sb="2" eb="4">
      <t>タイシャク</t>
    </rPh>
    <rPh sb="5" eb="7">
      <t>シャクヨウ</t>
    </rPh>
    <rPh sb="8" eb="10">
      <t>シリョウ</t>
    </rPh>
    <rPh sb="11" eb="13">
      <t>カンリ</t>
    </rPh>
    <phoneticPr fontId="2"/>
  </si>
  <si>
    <t xml:space="preserve">取置期限日の翌日午前０時を経過した資料は、OPACに表示する予約状況を変更できること。
</t>
    <rPh sb="0" eb="1">
      <t>トリ</t>
    </rPh>
    <rPh sb="6" eb="8">
      <t>ヨクジツ</t>
    </rPh>
    <rPh sb="8" eb="10">
      <t>ゴゼン</t>
    </rPh>
    <rPh sb="11" eb="12">
      <t>ジ</t>
    </rPh>
    <rPh sb="13" eb="15">
      <t>ケイカ</t>
    </rPh>
    <rPh sb="17" eb="19">
      <t>シリョウ</t>
    </rPh>
    <rPh sb="26" eb="28">
      <t>ヒョウジ</t>
    </rPh>
    <rPh sb="32" eb="34">
      <t>ジョウキョウ</t>
    </rPh>
    <rPh sb="35" eb="37">
      <t>ヘンコウ</t>
    </rPh>
    <phoneticPr fontId="2"/>
  </si>
  <si>
    <t xml:space="preserve">取置期限日の延長は、延長可能回数と延長期間が設定できること。
</t>
    <rPh sb="6" eb="8">
      <t>エンチョウ</t>
    </rPh>
    <rPh sb="10" eb="12">
      <t>エンチョウ</t>
    </rPh>
    <rPh sb="12" eb="14">
      <t>カノウ</t>
    </rPh>
    <rPh sb="14" eb="16">
      <t>カイスウ</t>
    </rPh>
    <rPh sb="17" eb="19">
      <t>エンチョウ</t>
    </rPh>
    <rPh sb="19" eb="21">
      <t>キカン</t>
    </rPh>
    <rPh sb="22" eb="24">
      <t>セッテイ</t>
    </rPh>
    <phoneticPr fontId="2"/>
  </si>
  <si>
    <t xml:space="preserve">連絡済登録されている資料は、設定により、以下の条件であれば、取置期限日を延長することができること。
・次に予約がない資料
・取置期限日が経過していない資料
</t>
    <rPh sb="10" eb="12">
      <t>シリョウ</t>
    </rPh>
    <rPh sb="14" eb="16">
      <t>セッテイ</t>
    </rPh>
    <rPh sb="20" eb="22">
      <t>イカ</t>
    </rPh>
    <rPh sb="23" eb="25">
      <t>ジョウケン</t>
    </rPh>
    <rPh sb="36" eb="38">
      <t>エンチョウ</t>
    </rPh>
    <rPh sb="51" eb="52">
      <t>ツギ</t>
    </rPh>
    <rPh sb="53" eb="55">
      <t>ヨヤク</t>
    </rPh>
    <rPh sb="58" eb="60">
      <t>シリョウ</t>
    </rPh>
    <rPh sb="68" eb="70">
      <t>ケイカ</t>
    </rPh>
    <rPh sb="75" eb="77">
      <t>シリョウ</t>
    </rPh>
    <phoneticPr fontId="2"/>
  </si>
  <si>
    <t xml:space="preserve">連絡済登録処理により、予約登録１件ごとに、以下の項目を入力することができること。
・連絡方法
・連絡日
・取置期限日
</t>
    <rPh sb="11" eb="13">
      <t>ヨヤク</t>
    </rPh>
    <rPh sb="13" eb="15">
      <t>トウロク</t>
    </rPh>
    <rPh sb="16" eb="17">
      <t>ケン</t>
    </rPh>
    <rPh sb="21" eb="23">
      <t>イカ</t>
    </rPh>
    <rPh sb="24" eb="26">
      <t>コウモク</t>
    </rPh>
    <rPh sb="27" eb="29">
      <t>ニュウリョク</t>
    </rPh>
    <rPh sb="48" eb="50">
      <t>レンラク</t>
    </rPh>
    <rPh sb="50" eb="51">
      <t>ビ</t>
    </rPh>
    <rPh sb="53" eb="54">
      <t>トリ</t>
    </rPh>
    <rPh sb="54" eb="55">
      <t>オキ</t>
    </rPh>
    <rPh sb="55" eb="58">
      <t>キゲンビ</t>
    </rPh>
    <phoneticPr fontId="2"/>
  </si>
  <si>
    <t xml:space="preserve">他館で予約確保された場合、設定により、回送票レシートを出力できること。
回送票レシートには、レシートには、以下の情報を出力できること。
・回送先館名
・書名
・回送理由
</t>
    <rPh sb="0" eb="1">
      <t>タ</t>
    </rPh>
    <rPh sb="1" eb="2">
      <t>ヤカタ</t>
    </rPh>
    <rPh sb="3" eb="5">
      <t>ヨヤク</t>
    </rPh>
    <rPh sb="5" eb="7">
      <t>カクホ</t>
    </rPh>
    <rPh sb="10" eb="12">
      <t>バアイ</t>
    </rPh>
    <rPh sb="13" eb="15">
      <t>セッテイ</t>
    </rPh>
    <rPh sb="19" eb="21">
      <t>カイソウ</t>
    </rPh>
    <rPh sb="21" eb="22">
      <t>ヒョウ</t>
    </rPh>
    <rPh sb="27" eb="29">
      <t>シュツリョク</t>
    </rPh>
    <rPh sb="36" eb="38">
      <t>カイソウ</t>
    </rPh>
    <rPh sb="38" eb="39">
      <t>ヒョウ</t>
    </rPh>
    <rPh sb="69" eb="71">
      <t>カイソウ</t>
    </rPh>
    <rPh sb="71" eb="72">
      <t>サキ</t>
    </rPh>
    <rPh sb="72" eb="73">
      <t>ヤカタ</t>
    </rPh>
    <rPh sb="73" eb="74">
      <t>メイ</t>
    </rPh>
    <rPh sb="80" eb="82">
      <t>カイソウ</t>
    </rPh>
    <rPh sb="82" eb="84">
      <t>リユウ</t>
    </rPh>
    <phoneticPr fontId="2"/>
  </si>
  <si>
    <t xml:space="preserve">予約確保連絡票レシートの以下の項目はバーコードで表示することもできること。
・利用者ID
・資料ID
</t>
    <rPh sb="0" eb="2">
      <t>ヨヤク</t>
    </rPh>
    <rPh sb="2" eb="4">
      <t>カクホ</t>
    </rPh>
    <rPh sb="4" eb="6">
      <t>レンラク</t>
    </rPh>
    <rPh sb="6" eb="7">
      <t>ヒョウ</t>
    </rPh>
    <rPh sb="12" eb="14">
      <t>イカ</t>
    </rPh>
    <rPh sb="15" eb="17">
      <t>コウモク</t>
    </rPh>
    <rPh sb="24" eb="26">
      <t>ヒョウジ</t>
    </rPh>
    <rPh sb="39" eb="42">
      <t>リ</t>
    </rPh>
    <rPh sb="46" eb="48">
      <t>シリョウ</t>
    </rPh>
    <phoneticPr fontId="2"/>
  </si>
  <si>
    <t xml:space="preserve">確保中に該当予約登録が削除された場合は、その資料は次の予約者に確保されること。
次に予約がなければ、返却済みの状態になること。
</t>
    <rPh sb="2" eb="3">
      <t>チュウ</t>
    </rPh>
    <rPh sb="4" eb="6">
      <t>ガイトウ</t>
    </rPh>
    <rPh sb="6" eb="8">
      <t>ヨヤク</t>
    </rPh>
    <rPh sb="8" eb="10">
      <t>トウロク</t>
    </rPh>
    <rPh sb="11" eb="13">
      <t>サクジョ</t>
    </rPh>
    <rPh sb="16" eb="18">
      <t>バアイ</t>
    </rPh>
    <rPh sb="22" eb="24">
      <t>シリョウ</t>
    </rPh>
    <rPh sb="25" eb="26">
      <t>ツギ</t>
    </rPh>
    <rPh sb="27" eb="29">
      <t>ヨヤク</t>
    </rPh>
    <rPh sb="29" eb="30">
      <t>シャ</t>
    </rPh>
    <rPh sb="31" eb="33">
      <t>カクホ</t>
    </rPh>
    <rPh sb="40" eb="41">
      <t>ツギ</t>
    </rPh>
    <rPh sb="42" eb="44">
      <t>ヨヤク</t>
    </rPh>
    <rPh sb="50" eb="52">
      <t>ヘンキャク</t>
    </rPh>
    <rPh sb="52" eb="53">
      <t>ズ</t>
    </rPh>
    <rPh sb="55" eb="57">
      <t>ジョウタイ</t>
    </rPh>
    <phoneticPr fontId="2"/>
  </si>
  <si>
    <t xml:space="preserve">確保済資料の確保取消ができること。
確保取消により、該当の予約者は自動で予約待ちの状態に戻ること。
</t>
    <rPh sb="0" eb="3">
      <t>カクホズ</t>
    </rPh>
    <rPh sb="3" eb="5">
      <t>シリョウ</t>
    </rPh>
    <rPh sb="6" eb="8">
      <t>カクホ</t>
    </rPh>
    <rPh sb="8" eb="10">
      <t>トリケシ</t>
    </rPh>
    <rPh sb="18" eb="20">
      <t>カクホ</t>
    </rPh>
    <rPh sb="20" eb="22">
      <t>トリケシ</t>
    </rPh>
    <rPh sb="26" eb="28">
      <t>ガイトウ</t>
    </rPh>
    <rPh sb="29" eb="32">
      <t>ヨヤクシャ</t>
    </rPh>
    <rPh sb="33" eb="35">
      <t>ジドウ</t>
    </rPh>
    <rPh sb="36" eb="38">
      <t>ヨヤク</t>
    </rPh>
    <rPh sb="38" eb="39">
      <t>マ</t>
    </rPh>
    <rPh sb="41" eb="43">
      <t>ジョウタイ</t>
    </rPh>
    <rPh sb="44" eb="45">
      <t>モド</t>
    </rPh>
    <phoneticPr fontId="2"/>
  </si>
  <si>
    <t xml:space="preserve">予約が登録されている場合、返却処理により、予約確保処理ができること。
また、予約順位のとおりに利用者へ確保（他館受取の場合は回送）されること。
</t>
    <rPh sb="0" eb="2">
      <t>ヨヤク</t>
    </rPh>
    <rPh sb="3" eb="5">
      <t>トウロク</t>
    </rPh>
    <rPh sb="10" eb="12">
      <t>バアイ</t>
    </rPh>
    <rPh sb="13" eb="15">
      <t>ヘンキャク</t>
    </rPh>
    <rPh sb="15" eb="17">
      <t>ショリ</t>
    </rPh>
    <rPh sb="21" eb="23">
      <t>ヨヤク</t>
    </rPh>
    <rPh sb="23" eb="25">
      <t>カクホ</t>
    </rPh>
    <rPh sb="25" eb="27">
      <t>ショリ</t>
    </rPh>
    <rPh sb="38" eb="40">
      <t>ヨヤク</t>
    </rPh>
    <rPh sb="40" eb="42">
      <t>ジュンイ</t>
    </rPh>
    <rPh sb="47" eb="50">
      <t>リヨウシャ</t>
    </rPh>
    <rPh sb="59" eb="61">
      <t>バアイ</t>
    </rPh>
    <phoneticPr fontId="2"/>
  </si>
  <si>
    <t>予約確保処理</t>
    <rPh sb="0" eb="2">
      <t>ヨヤク</t>
    </rPh>
    <rPh sb="2" eb="4">
      <t>カクホ</t>
    </rPh>
    <rPh sb="4" eb="6">
      <t>ショリ</t>
    </rPh>
    <phoneticPr fontId="2"/>
  </si>
  <si>
    <t xml:space="preserve">相互貸借の場合は、予約データごとに借用問合せ履歴が表示できること。
借用問合せ履歴には、以下の情報が表示できること。
・問合せ日
・回答日
・状況
・問合せ先
</t>
    <rPh sb="0" eb="2">
      <t>ソウゴ</t>
    </rPh>
    <rPh sb="2" eb="4">
      <t>タイシャク</t>
    </rPh>
    <rPh sb="5" eb="7">
      <t>バアイ</t>
    </rPh>
    <rPh sb="9" eb="11">
      <t>ヨヤク</t>
    </rPh>
    <rPh sb="17" eb="19">
      <t>シャクヨウ</t>
    </rPh>
    <rPh sb="19" eb="21">
      <t>トイアワ</t>
    </rPh>
    <rPh sb="22" eb="24">
      <t>リレキ</t>
    </rPh>
    <rPh sb="25" eb="27">
      <t>ヒョウジ</t>
    </rPh>
    <rPh sb="34" eb="36">
      <t>シャクヨウ</t>
    </rPh>
    <rPh sb="36" eb="38">
      <t>トイアワ</t>
    </rPh>
    <rPh sb="39" eb="41">
      <t>リレキ</t>
    </rPh>
    <rPh sb="44" eb="46">
      <t>イカ</t>
    </rPh>
    <rPh sb="47" eb="49">
      <t>ジョウホウ</t>
    </rPh>
    <rPh sb="50" eb="52">
      <t>ヒョウジ</t>
    </rPh>
    <rPh sb="60" eb="62">
      <t>トイアワ</t>
    </rPh>
    <rPh sb="63" eb="64">
      <t>ビ</t>
    </rPh>
    <rPh sb="66" eb="69">
      <t>カイトウビ</t>
    </rPh>
    <rPh sb="71" eb="73">
      <t>ジョウキョウ</t>
    </rPh>
    <rPh sb="75" eb="77">
      <t>トイアワ</t>
    </rPh>
    <rPh sb="78" eb="79">
      <t>サキ</t>
    </rPh>
    <phoneticPr fontId="2"/>
  </si>
  <si>
    <t xml:space="preserve">「グループ予約」「シリーズ予約」の状況が表示できること。
</t>
    <rPh sb="5" eb="7">
      <t>ヨヤク</t>
    </rPh>
    <phoneticPr fontId="2"/>
  </si>
  <si>
    <t xml:space="preserve">「利用者 予約情報」画面では、利用者に対する現在予約登録している資料を一覧で表示できること。
また、一覧には以下の情報を表示できること。
・タイトル
・予約資料もしくは資料形態
・提供館
・提供カウンター
・予約日
・予約時間
・予約状況
・予約順位
・連絡方法
・予約備考の有無
・資料ID
・確保期限
・協力館
・連絡日（確保処理後、「確保連絡済み登録」済みの場合）
・取置期限（確保処理後、「確保連絡済み登録」済みの
　場合）
・取置期限延長回数
・予約の有無
予約時間は、設定により、秒単位まで表示できること。
</t>
    <rPh sb="109" eb="111">
      <t>ヨヤク</t>
    </rPh>
    <rPh sb="111" eb="113">
      <t>ジカン</t>
    </rPh>
    <phoneticPr fontId="2"/>
  </si>
  <si>
    <t>利用者　予約情報の表示</t>
    <rPh sb="0" eb="3">
      <t>リヨウシャ</t>
    </rPh>
    <rPh sb="4" eb="6">
      <t>ヨヤク</t>
    </rPh>
    <rPh sb="6" eb="8">
      <t>ジョウホウ</t>
    </rPh>
    <rPh sb="9" eb="11">
      <t>ヒョウジ</t>
    </rPh>
    <phoneticPr fontId="2"/>
  </si>
  <si>
    <t xml:space="preserve">予約情報画面では、設定により、以下の項目を表示しないこともできること。
・利用者名（漢字）
・電話番号
</t>
    <rPh sb="0" eb="2">
      <t>ヨヤク</t>
    </rPh>
    <rPh sb="2" eb="4">
      <t>ジョウホウ</t>
    </rPh>
    <rPh sb="4" eb="6">
      <t>ガメン</t>
    </rPh>
    <rPh sb="9" eb="11">
      <t>セッテイ</t>
    </rPh>
    <rPh sb="15" eb="17">
      <t>イカ</t>
    </rPh>
    <rPh sb="18" eb="20">
      <t>コウモク</t>
    </rPh>
    <rPh sb="21" eb="23">
      <t>ヒョウジ</t>
    </rPh>
    <rPh sb="37" eb="40">
      <t>リヨウシャ</t>
    </rPh>
    <rPh sb="40" eb="41">
      <t>メイ</t>
    </rPh>
    <rPh sb="42" eb="44">
      <t>カンジ</t>
    </rPh>
    <rPh sb="47" eb="49">
      <t>デンワ</t>
    </rPh>
    <rPh sb="49" eb="51">
      <t>バンゴウ</t>
    </rPh>
    <phoneticPr fontId="2"/>
  </si>
  <si>
    <t xml:space="preserve">「書誌　予約情報」画面では、タイトル・著者表示・出版者・予約数の表示と書誌に対する現在貸出中の資料の一覧が表示できること。
また、一覧には以下の情報を表示できること。
・提供館
・提供カウンターコード
・予約日
・予約時間
・予約場所区分（業務/館内OPAC/WebOPAC）
・予約状況
・予約順位
・連絡方法
・予約備考の有無
・資料ID
・確保期限
・協力館
・連絡日（確保処理後、「確保連絡済み登録」済みの場合）
・取置期限（確保処理後、「確保連絡済み登録」済みの
　場合）
・取置期限延長回数
・利用者情報（利用者ID・利用者名・電話番号）
予約時間は、設定により、秒単位まで表示できること。
</t>
    <rPh sb="107" eb="109">
      <t>ヨヤク</t>
    </rPh>
    <rPh sb="109" eb="111">
      <t>ジカン</t>
    </rPh>
    <rPh sb="277" eb="279">
      <t>ヨヤク</t>
    </rPh>
    <rPh sb="279" eb="281">
      <t>ジカン</t>
    </rPh>
    <rPh sb="283" eb="285">
      <t>セッテイ</t>
    </rPh>
    <rPh sb="289" eb="290">
      <t>ビョウ</t>
    </rPh>
    <rPh sb="290" eb="292">
      <t>タンイ</t>
    </rPh>
    <rPh sb="294" eb="296">
      <t>ヒョウジ</t>
    </rPh>
    <phoneticPr fontId="2"/>
  </si>
  <si>
    <t>書誌・蔵書情報での予約情報の表示</t>
    <rPh sb="0" eb="2">
      <t>ショシ</t>
    </rPh>
    <rPh sb="3" eb="5">
      <t>ゾウショ</t>
    </rPh>
    <rPh sb="5" eb="7">
      <t>ジョウホウ</t>
    </rPh>
    <rPh sb="9" eb="11">
      <t>ヨヤク</t>
    </rPh>
    <rPh sb="11" eb="13">
      <t>ジョウホウ</t>
    </rPh>
    <rPh sb="14" eb="16">
      <t>ヒョウジ</t>
    </rPh>
    <phoneticPr fontId="2"/>
  </si>
  <si>
    <t xml:space="preserve">予約削除は、資料IDの入力により、連続して行うことができること。
</t>
    <rPh sb="0" eb="2">
      <t>ヨヤク</t>
    </rPh>
    <rPh sb="2" eb="4">
      <t>サクジョ</t>
    </rPh>
    <rPh sb="21" eb="22">
      <t>オコナ</t>
    </rPh>
    <phoneticPr fontId="2"/>
  </si>
  <si>
    <t xml:space="preserve">予約提供場所（提供館/提供カウンター）は、資料IDの入力により、連続して変更処理ができること。
</t>
    <rPh sb="0" eb="2">
      <t>ヨヤク</t>
    </rPh>
    <rPh sb="2" eb="4">
      <t>テイキョウ</t>
    </rPh>
    <rPh sb="4" eb="6">
      <t>バショ</t>
    </rPh>
    <rPh sb="7" eb="9">
      <t>テイキョウ</t>
    </rPh>
    <rPh sb="9" eb="10">
      <t>カン</t>
    </rPh>
    <rPh sb="11" eb="13">
      <t>テイキョウ</t>
    </rPh>
    <phoneticPr fontId="2"/>
  </si>
  <si>
    <t xml:space="preserve">OPACからの予約削除時、業務系でのチェックに追加して、以下の場合にチェックをおこなうかどうかを設定で選択できること。
・予約状況（予約以外/確保済み/確保連絡済み）
・借用資料
・予約受付場所がOPACではない
</t>
    <rPh sb="7" eb="9">
      <t>ヨヤク</t>
    </rPh>
    <rPh sb="9" eb="11">
      <t>サクジョ</t>
    </rPh>
    <rPh sb="11" eb="12">
      <t>ジ</t>
    </rPh>
    <rPh sb="28" eb="30">
      <t>イカ</t>
    </rPh>
    <rPh sb="31" eb="33">
      <t>バアイ</t>
    </rPh>
    <rPh sb="48" eb="50">
      <t>セッテイ</t>
    </rPh>
    <rPh sb="51" eb="53">
      <t>センタク</t>
    </rPh>
    <rPh sb="61" eb="63">
      <t>ヨヤク</t>
    </rPh>
    <rPh sb="63" eb="65">
      <t>ジョウキョウ</t>
    </rPh>
    <rPh sb="66" eb="68">
      <t>ヨヤク</t>
    </rPh>
    <rPh sb="68" eb="70">
      <t>イガイ</t>
    </rPh>
    <rPh sb="71" eb="73">
      <t>カクホ</t>
    </rPh>
    <rPh sb="73" eb="74">
      <t>ス</t>
    </rPh>
    <rPh sb="76" eb="78">
      <t>カクホ</t>
    </rPh>
    <rPh sb="78" eb="80">
      <t>レンラク</t>
    </rPh>
    <rPh sb="80" eb="81">
      <t>ス</t>
    </rPh>
    <rPh sb="85" eb="87">
      <t>シャクヨウ</t>
    </rPh>
    <rPh sb="87" eb="89">
      <t>シリョウ</t>
    </rPh>
    <rPh sb="91" eb="93">
      <t>ヨヤク</t>
    </rPh>
    <rPh sb="93" eb="95">
      <t>ウケツケ</t>
    </rPh>
    <rPh sb="95" eb="97">
      <t>バショ</t>
    </rPh>
    <phoneticPr fontId="2"/>
  </si>
  <si>
    <t xml:space="preserve">OPACからの予約変更時、業務系でのチェックに追加して、以下の場合にチェックをおこなうかどうかを設定で選択できること。
・予約回送中
・借用資料
・予約受付場所がOPACではない
・貸出停止者
・利用停止者
・有効期限経過者
</t>
    <rPh sb="7" eb="9">
      <t>ヨヤク</t>
    </rPh>
    <rPh sb="9" eb="11">
      <t>ヘンコウ</t>
    </rPh>
    <rPh sb="11" eb="12">
      <t>ジ</t>
    </rPh>
    <rPh sb="13" eb="15">
      <t>ギョウム</t>
    </rPh>
    <rPh sb="15" eb="16">
      <t>ケイ</t>
    </rPh>
    <rPh sb="23" eb="25">
      <t>ツイカ</t>
    </rPh>
    <rPh sb="28" eb="30">
      <t>イカ</t>
    </rPh>
    <rPh sb="31" eb="33">
      <t>バアイ</t>
    </rPh>
    <rPh sb="48" eb="50">
      <t>セッテイ</t>
    </rPh>
    <rPh sb="51" eb="53">
      <t>センタク</t>
    </rPh>
    <rPh sb="61" eb="63">
      <t>ヨヤク</t>
    </rPh>
    <rPh sb="63" eb="65">
      <t>カイソウ</t>
    </rPh>
    <rPh sb="65" eb="66">
      <t>チュウ</t>
    </rPh>
    <rPh sb="68" eb="70">
      <t>シャクヨウ</t>
    </rPh>
    <rPh sb="70" eb="72">
      <t>シリョウ</t>
    </rPh>
    <rPh sb="74" eb="76">
      <t>ヨヤク</t>
    </rPh>
    <rPh sb="76" eb="78">
      <t>ウケツケ</t>
    </rPh>
    <rPh sb="78" eb="80">
      <t>バショ</t>
    </rPh>
    <rPh sb="109" eb="111">
      <t>ケイカ</t>
    </rPh>
    <rPh sb="111" eb="112">
      <t>シャ</t>
    </rPh>
    <phoneticPr fontId="2"/>
  </si>
  <si>
    <t xml:space="preserve">OPACからの予約変更は、予約の状況が確保の場合には、処理を制限できること。
</t>
    <rPh sb="7" eb="9">
      <t>ヨヤク</t>
    </rPh>
    <rPh sb="9" eb="11">
      <t>ヘンコウ</t>
    </rPh>
    <rPh sb="13" eb="15">
      <t>ヨヤク</t>
    </rPh>
    <rPh sb="16" eb="18">
      <t>ジョウキョウ</t>
    </rPh>
    <rPh sb="19" eb="21">
      <t>カクホ</t>
    </rPh>
    <rPh sb="22" eb="24">
      <t>バアイ</t>
    </rPh>
    <rPh sb="27" eb="29">
      <t>ショリ</t>
    </rPh>
    <rPh sb="30" eb="32">
      <t>セイゲン</t>
    </rPh>
    <phoneticPr fontId="2"/>
  </si>
  <si>
    <t xml:space="preserve">確保資料を削除した場合、資料の状態を更新するか確保のままとするかを設定で選択できること。
</t>
    <rPh sb="0" eb="2">
      <t>カクホ</t>
    </rPh>
    <rPh sb="2" eb="4">
      <t>シリョウ</t>
    </rPh>
    <rPh sb="5" eb="7">
      <t>サクジョ</t>
    </rPh>
    <rPh sb="9" eb="11">
      <t>バアイ</t>
    </rPh>
    <rPh sb="12" eb="14">
      <t>シリョウ</t>
    </rPh>
    <rPh sb="15" eb="17">
      <t>ジョウタイ</t>
    </rPh>
    <rPh sb="18" eb="20">
      <t>コウシン</t>
    </rPh>
    <rPh sb="23" eb="25">
      <t>カクホ</t>
    </rPh>
    <rPh sb="33" eb="35">
      <t>セッテイ</t>
    </rPh>
    <rPh sb="36" eb="38">
      <t>センタク</t>
    </rPh>
    <phoneticPr fontId="2"/>
  </si>
  <si>
    <t xml:space="preserve">確保連絡後（＝取置期限セット後）に提供館を変更した場合は、取置期限を更新するかどうかを設定で選択できること。
</t>
    <rPh sb="0" eb="2">
      <t>カクホ</t>
    </rPh>
    <rPh sb="2" eb="4">
      <t>レンラク</t>
    </rPh>
    <rPh sb="4" eb="5">
      <t>ゴ</t>
    </rPh>
    <rPh sb="7" eb="8">
      <t>トリ</t>
    </rPh>
    <rPh sb="8" eb="9">
      <t>オキ</t>
    </rPh>
    <rPh sb="9" eb="11">
      <t>キゲン</t>
    </rPh>
    <rPh sb="14" eb="15">
      <t>ゴ</t>
    </rPh>
    <rPh sb="17" eb="19">
      <t>テイキョウ</t>
    </rPh>
    <rPh sb="19" eb="20">
      <t>カン</t>
    </rPh>
    <rPh sb="21" eb="23">
      <t>ヘンコウ</t>
    </rPh>
    <rPh sb="25" eb="27">
      <t>バアイ</t>
    </rPh>
    <rPh sb="29" eb="30">
      <t>トリ</t>
    </rPh>
    <rPh sb="30" eb="31">
      <t>オキ</t>
    </rPh>
    <rPh sb="31" eb="33">
      <t>キゲン</t>
    </rPh>
    <rPh sb="34" eb="36">
      <t>コウシン</t>
    </rPh>
    <rPh sb="43" eb="45">
      <t>セッテイ</t>
    </rPh>
    <rPh sb="46" eb="48">
      <t>センタク</t>
    </rPh>
    <phoneticPr fontId="2"/>
  </si>
  <si>
    <t xml:space="preserve">業務画面からは、予約の状況（「予約」「確保」「回送」）によらず、予約の変更・取消ができること。
制御することもできること。
</t>
    <rPh sb="0" eb="2">
      <t>ギョウム</t>
    </rPh>
    <rPh sb="2" eb="4">
      <t>ガメン</t>
    </rPh>
    <rPh sb="11" eb="13">
      <t>ジョウキョウ</t>
    </rPh>
    <rPh sb="32" eb="34">
      <t>ヨヤク</t>
    </rPh>
    <rPh sb="35" eb="37">
      <t>ヘンコウ</t>
    </rPh>
    <rPh sb="38" eb="40">
      <t>トリケシ</t>
    </rPh>
    <rPh sb="48" eb="50">
      <t>セイギョ</t>
    </rPh>
    <phoneticPr fontId="2"/>
  </si>
  <si>
    <t xml:space="preserve">OPACからの予約登録時、業務系でのチェックに追加して、以下の場合にチェックをおこなうかどうかを設定で選択できること。
・同一書誌に貸出中資料あり
・利用停止予定者
・有効期限経過者
・延滞資料あり利用者（利用者区分ごとにチェック可）
</t>
    <rPh sb="7" eb="9">
      <t>ヨヤク</t>
    </rPh>
    <rPh sb="9" eb="11">
      <t>トウロク</t>
    </rPh>
    <rPh sb="11" eb="12">
      <t>ジ</t>
    </rPh>
    <rPh sb="28" eb="30">
      <t>イカ</t>
    </rPh>
    <rPh sb="31" eb="33">
      <t>バアイ</t>
    </rPh>
    <rPh sb="48" eb="50">
      <t>セッテイ</t>
    </rPh>
    <rPh sb="51" eb="53">
      <t>センタク</t>
    </rPh>
    <rPh sb="61" eb="63">
      <t>ドウイツ</t>
    </rPh>
    <rPh sb="63" eb="65">
      <t>ショシ</t>
    </rPh>
    <rPh sb="66" eb="68">
      <t>カシダシ</t>
    </rPh>
    <rPh sb="68" eb="69">
      <t>チュウ</t>
    </rPh>
    <rPh sb="69" eb="71">
      <t>シリョウ</t>
    </rPh>
    <rPh sb="75" eb="77">
      <t>リヨウ</t>
    </rPh>
    <rPh sb="77" eb="79">
      <t>テイシ</t>
    </rPh>
    <rPh sb="79" eb="82">
      <t>ヨテイシャ</t>
    </rPh>
    <rPh sb="84" eb="86">
      <t>ユウコウ</t>
    </rPh>
    <rPh sb="86" eb="88">
      <t>キゲン</t>
    </rPh>
    <rPh sb="88" eb="90">
      <t>ケイカ</t>
    </rPh>
    <rPh sb="90" eb="91">
      <t>シャ</t>
    </rPh>
    <rPh sb="93" eb="95">
      <t>エンタイ</t>
    </rPh>
    <rPh sb="95" eb="97">
      <t>シリョウ</t>
    </rPh>
    <rPh sb="99" eb="102">
      <t>リ</t>
    </rPh>
    <rPh sb="103" eb="106">
      <t>リヨウシャ</t>
    </rPh>
    <rPh sb="106" eb="108">
      <t>クブン</t>
    </rPh>
    <rPh sb="115" eb="116">
      <t>カ</t>
    </rPh>
    <phoneticPr fontId="2"/>
  </si>
  <si>
    <t xml:space="preserve">利用者に予約資料を提供することにより、予約登録が削除されること。
</t>
    <rPh sb="0" eb="3">
      <t>リヨウシャ</t>
    </rPh>
    <rPh sb="4" eb="6">
      <t>ヨヤク</t>
    </rPh>
    <rPh sb="6" eb="8">
      <t>シリョウ</t>
    </rPh>
    <rPh sb="9" eb="11">
      <t>テイキョウ</t>
    </rPh>
    <rPh sb="19" eb="21">
      <t>ヨヤク</t>
    </rPh>
    <rPh sb="21" eb="23">
      <t>トウロク</t>
    </rPh>
    <rPh sb="24" eb="26">
      <t>サクジョ</t>
    </rPh>
    <phoneticPr fontId="2"/>
  </si>
  <si>
    <t xml:space="preserve">他館に所蔵がある資料に対して予約が入った場合は、個別に所在館のレシートプリンタに回送依頼レシートを出力することもできること。
</t>
    <rPh sb="0" eb="1">
      <t>タ</t>
    </rPh>
    <rPh sb="1" eb="2">
      <t>カン</t>
    </rPh>
    <rPh sb="3" eb="5">
      <t>ショゾウ</t>
    </rPh>
    <rPh sb="8" eb="10">
      <t>シリョウ</t>
    </rPh>
    <rPh sb="11" eb="12">
      <t>タイ</t>
    </rPh>
    <rPh sb="14" eb="16">
      <t>ヨヤク</t>
    </rPh>
    <rPh sb="17" eb="18">
      <t>ハイ</t>
    </rPh>
    <rPh sb="20" eb="22">
      <t>バアイ</t>
    </rPh>
    <rPh sb="24" eb="26">
      <t>コベツ</t>
    </rPh>
    <rPh sb="27" eb="29">
      <t>ショザイ</t>
    </rPh>
    <rPh sb="29" eb="30">
      <t>カン</t>
    </rPh>
    <rPh sb="40" eb="42">
      <t>カイソウ</t>
    </rPh>
    <rPh sb="42" eb="44">
      <t>イライ</t>
    </rPh>
    <rPh sb="49" eb="51">
      <t>シュツリョク</t>
    </rPh>
    <phoneticPr fontId="2"/>
  </si>
  <si>
    <t xml:space="preserve">検索結果一覧画面にて、複数の書誌を指定した一括予約ができること。
</t>
    <rPh sb="0" eb="2">
      <t>ケンサク</t>
    </rPh>
    <rPh sb="2" eb="4">
      <t>ケッカ</t>
    </rPh>
    <rPh sb="4" eb="6">
      <t>イチラン</t>
    </rPh>
    <rPh sb="6" eb="8">
      <t>ガメン</t>
    </rPh>
    <rPh sb="11" eb="13">
      <t>フクスウ</t>
    </rPh>
    <rPh sb="23" eb="25">
      <t>ヨヤク</t>
    </rPh>
    <phoneticPr fontId="2"/>
  </si>
  <si>
    <t xml:space="preserve">すでに予約登録済みの資料に対して予約登録をおこなおうとした場合は、エラーとすることができること。
ただし、予約追加時に同一資料予約を認めて予約した場合は、予約登録ができること。同一資料予約とした場合は、必要冊数も指定できること。
</t>
    <rPh sb="3" eb="5">
      <t>ヨヤク</t>
    </rPh>
    <rPh sb="5" eb="7">
      <t>トウロク</t>
    </rPh>
    <rPh sb="7" eb="8">
      <t>ス</t>
    </rPh>
    <rPh sb="10" eb="12">
      <t>シリョウ</t>
    </rPh>
    <rPh sb="13" eb="14">
      <t>タイ</t>
    </rPh>
    <rPh sb="16" eb="18">
      <t>ヨヤク</t>
    </rPh>
    <rPh sb="18" eb="20">
      <t>トウロク</t>
    </rPh>
    <rPh sb="29" eb="31">
      <t>バアイ</t>
    </rPh>
    <rPh sb="53" eb="55">
      <t>ヨヤク</t>
    </rPh>
    <rPh sb="55" eb="57">
      <t>ツイカ</t>
    </rPh>
    <rPh sb="57" eb="58">
      <t>ジ</t>
    </rPh>
    <rPh sb="59" eb="61">
      <t>ドウイツ</t>
    </rPh>
    <rPh sb="61" eb="63">
      <t>シリョウ</t>
    </rPh>
    <rPh sb="63" eb="65">
      <t>ヨヤク</t>
    </rPh>
    <rPh sb="66" eb="67">
      <t>ミト</t>
    </rPh>
    <rPh sb="69" eb="71">
      <t>ヨヤク</t>
    </rPh>
    <rPh sb="73" eb="75">
      <t>バアイ</t>
    </rPh>
    <rPh sb="77" eb="79">
      <t>ヨヤク</t>
    </rPh>
    <rPh sb="79" eb="81">
      <t>トウロク</t>
    </rPh>
    <rPh sb="88" eb="90">
      <t>ドウイツ</t>
    </rPh>
    <rPh sb="90" eb="92">
      <t>シリョウ</t>
    </rPh>
    <rPh sb="92" eb="94">
      <t>ヨヤク</t>
    </rPh>
    <rPh sb="97" eb="99">
      <t>バアイ</t>
    </rPh>
    <rPh sb="101" eb="103">
      <t>ヒツヨウ</t>
    </rPh>
    <rPh sb="103" eb="105">
      <t>サッスウ</t>
    </rPh>
    <rPh sb="106" eb="108">
      <t>シテイ</t>
    </rPh>
    <phoneticPr fontId="2"/>
  </si>
  <si>
    <t xml:space="preserve">予約不可となる場合（利用停止登録者、予約上限数超過など）についても、「特別予約」として予約することで予約登録ができること。
</t>
    <rPh sb="0" eb="2">
      <t>ヨヤク</t>
    </rPh>
    <rPh sb="2" eb="4">
      <t>フカ</t>
    </rPh>
    <rPh sb="7" eb="9">
      <t>バアイ</t>
    </rPh>
    <rPh sb="10" eb="12">
      <t>リヨウ</t>
    </rPh>
    <rPh sb="12" eb="14">
      <t>テイシ</t>
    </rPh>
    <rPh sb="14" eb="16">
      <t>トウロク</t>
    </rPh>
    <rPh sb="16" eb="17">
      <t>シャ</t>
    </rPh>
    <rPh sb="18" eb="20">
      <t>ヨヤク</t>
    </rPh>
    <rPh sb="20" eb="22">
      <t>ジョウゲン</t>
    </rPh>
    <rPh sb="22" eb="23">
      <t>スウ</t>
    </rPh>
    <rPh sb="23" eb="25">
      <t>チョウカ</t>
    </rPh>
    <rPh sb="35" eb="37">
      <t>トクベツ</t>
    </rPh>
    <rPh sb="37" eb="39">
      <t>ヨヤク</t>
    </rPh>
    <rPh sb="43" eb="45">
      <t>ヨヤク</t>
    </rPh>
    <rPh sb="50" eb="52">
      <t>ヨヤク</t>
    </rPh>
    <rPh sb="52" eb="54">
      <t>トウロク</t>
    </rPh>
    <phoneticPr fontId="2"/>
  </si>
  <si>
    <t xml:space="preserve">利用者区分・登録資格・資料区分・受取館ごとに、予約件数の上限が設定できること。
</t>
    <rPh sb="0" eb="3">
      <t>リヨウシャ</t>
    </rPh>
    <rPh sb="3" eb="5">
      <t>クブン</t>
    </rPh>
    <rPh sb="6" eb="8">
      <t>トウロク</t>
    </rPh>
    <rPh sb="8" eb="10">
      <t>シカク</t>
    </rPh>
    <rPh sb="11" eb="13">
      <t>シリョウ</t>
    </rPh>
    <rPh sb="13" eb="15">
      <t>クブン</t>
    </rPh>
    <rPh sb="16" eb="18">
      <t>ウケトリ</t>
    </rPh>
    <rPh sb="18" eb="19">
      <t>カン</t>
    </rPh>
    <rPh sb="23" eb="25">
      <t>ヨヤク</t>
    </rPh>
    <rPh sb="25" eb="26">
      <t>ケン</t>
    </rPh>
    <rPh sb="26" eb="27">
      <t>カズ</t>
    </rPh>
    <rPh sb="28" eb="30">
      <t>ジョウゲン</t>
    </rPh>
    <rPh sb="31" eb="33">
      <t>セッテイ</t>
    </rPh>
    <phoneticPr fontId="2"/>
  </si>
  <si>
    <t xml:space="preserve">備考が入力できること。
また、定型文をコード化でき、コードを選択することで簡易に入力ができること。
直接備考を入力・変更することもできること。
</t>
    <rPh sb="0" eb="2">
      <t>ビコウ</t>
    </rPh>
    <rPh sb="3" eb="5">
      <t>ニュウリョク</t>
    </rPh>
    <rPh sb="15" eb="17">
      <t>テイケイ</t>
    </rPh>
    <rPh sb="17" eb="18">
      <t>ブン</t>
    </rPh>
    <rPh sb="22" eb="23">
      <t>カ</t>
    </rPh>
    <rPh sb="30" eb="32">
      <t>センタク</t>
    </rPh>
    <rPh sb="37" eb="39">
      <t>カンイ</t>
    </rPh>
    <rPh sb="40" eb="42">
      <t>ニュウリョク</t>
    </rPh>
    <rPh sb="50" eb="52">
      <t>チョクセツ</t>
    </rPh>
    <rPh sb="52" eb="54">
      <t>ビコウ</t>
    </rPh>
    <rPh sb="55" eb="57">
      <t>ニュウリョク</t>
    </rPh>
    <rPh sb="58" eb="60">
      <t>ヘンコウ</t>
    </rPh>
    <phoneticPr fontId="2"/>
  </si>
  <si>
    <t xml:space="preserve">図書館内の資料を提供するか、他の自治体から借用して提供するかを選択して予約登録ができること。
</t>
    <rPh sb="0" eb="3">
      <t>ト</t>
    </rPh>
    <rPh sb="3" eb="4">
      <t>ナイ</t>
    </rPh>
    <rPh sb="5" eb="7">
      <t>シリョウ</t>
    </rPh>
    <rPh sb="8" eb="10">
      <t>テイキョウ</t>
    </rPh>
    <rPh sb="14" eb="15">
      <t>タ</t>
    </rPh>
    <rPh sb="16" eb="19">
      <t>ジチタイ</t>
    </rPh>
    <rPh sb="21" eb="23">
      <t>シャクヨウ</t>
    </rPh>
    <rPh sb="25" eb="27">
      <t>テイキョウ</t>
    </rPh>
    <rPh sb="31" eb="33">
      <t>センタク</t>
    </rPh>
    <rPh sb="35" eb="37">
      <t>ヨヤク</t>
    </rPh>
    <rPh sb="37" eb="39">
      <t>トウロク</t>
    </rPh>
    <phoneticPr fontId="2"/>
  </si>
  <si>
    <t xml:space="preserve">利用者IDの入力は、FeliCaIDの読み取りでも行えること。
</t>
    <rPh sb="0" eb="3">
      <t>リヨウシャ</t>
    </rPh>
    <rPh sb="19" eb="20">
      <t>ヨ</t>
    </rPh>
    <rPh sb="21" eb="22">
      <t>ト</t>
    </rPh>
    <rPh sb="25" eb="26">
      <t>オコナ</t>
    </rPh>
    <phoneticPr fontId="2"/>
  </si>
  <si>
    <t xml:space="preserve">利用者ID入力時に、以下の項目からの利用者参照検索ができること。
また、利用者検索結果一覧から選択することで、コード入力域へ利用者IDが入力され、予約登録が行えること。
・利用者氏名（漢字／カナ）
・電話番号
・生年月日
</t>
    <rPh sb="0" eb="3">
      <t>リヨウシャ</t>
    </rPh>
    <rPh sb="5" eb="8">
      <t>ニュウリョクジ</t>
    </rPh>
    <rPh sb="10" eb="12">
      <t>イカ</t>
    </rPh>
    <rPh sb="13" eb="15">
      <t>コウモク</t>
    </rPh>
    <rPh sb="18" eb="21">
      <t>リヨウシャ</t>
    </rPh>
    <rPh sb="21" eb="23">
      <t>サンショウ</t>
    </rPh>
    <rPh sb="23" eb="25">
      <t>ケンサク</t>
    </rPh>
    <rPh sb="36" eb="39">
      <t>リヨウシャ</t>
    </rPh>
    <rPh sb="68" eb="70">
      <t>ニュウリョク</t>
    </rPh>
    <rPh sb="73" eb="75">
      <t>ヨヤク</t>
    </rPh>
    <rPh sb="75" eb="77">
      <t>トウロク</t>
    </rPh>
    <rPh sb="78" eb="79">
      <t>オコナ</t>
    </rPh>
    <phoneticPr fontId="2"/>
  </si>
  <si>
    <t xml:space="preserve">予約登録画面表示時は、各端末の設置場所情報により、予約受付館・カウンターと、提供館・カウンターが初期表示されること。
また、提供館・カウンターは、操作員により、任意に変更できること。
</t>
    <rPh sb="0" eb="2">
      <t>ヨヤク</t>
    </rPh>
    <rPh sb="2" eb="4">
      <t>トウロク</t>
    </rPh>
    <rPh sb="4" eb="6">
      <t>ガメン</t>
    </rPh>
    <rPh sb="6" eb="8">
      <t>ヒョウジ</t>
    </rPh>
    <rPh sb="8" eb="9">
      <t>ジ</t>
    </rPh>
    <rPh sb="11" eb="12">
      <t>カク</t>
    </rPh>
    <rPh sb="12" eb="14">
      <t>タンマツ</t>
    </rPh>
    <rPh sb="15" eb="19">
      <t>セッチバショ</t>
    </rPh>
    <rPh sb="19" eb="21">
      <t>ジョウホウ</t>
    </rPh>
    <rPh sb="25" eb="27">
      <t>ヨヤク</t>
    </rPh>
    <rPh sb="27" eb="29">
      <t>ウケツケ</t>
    </rPh>
    <rPh sb="29" eb="30">
      <t>カン</t>
    </rPh>
    <rPh sb="38" eb="40">
      <t>テイキョウ</t>
    </rPh>
    <rPh sb="48" eb="50">
      <t>ショキ</t>
    </rPh>
    <rPh sb="50" eb="52">
      <t>ヒョウジ</t>
    </rPh>
    <rPh sb="62" eb="64">
      <t>テイキョウ</t>
    </rPh>
    <rPh sb="73" eb="75">
      <t>ソウサ</t>
    </rPh>
    <rPh sb="75" eb="76">
      <t>イン</t>
    </rPh>
    <rPh sb="80" eb="82">
      <t>ニンイ</t>
    </rPh>
    <phoneticPr fontId="2"/>
  </si>
  <si>
    <t xml:space="preserve">提供順位は、予約日・時間により、自動的に設定されること。
また、予約日・時間を変更すると、提供順位も自動で更新されること。
</t>
    <rPh sb="0" eb="2">
      <t>テイキョウ</t>
    </rPh>
    <rPh sb="2" eb="4">
      <t>ジュンイ</t>
    </rPh>
    <rPh sb="6" eb="8">
      <t>ヨヤク</t>
    </rPh>
    <rPh sb="8" eb="9">
      <t>ビ</t>
    </rPh>
    <rPh sb="10" eb="12">
      <t>ジカン</t>
    </rPh>
    <rPh sb="16" eb="19">
      <t>ジドウテキ</t>
    </rPh>
    <rPh sb="20" eb="22">
      <t>セッテイ</t>
    </rPh>
    <rPh sb="32" eb="34">
      <t>ヨヤク</t>
    </rPh>
    <rPh sb="34" eb="35">
      <t>ビ</t>
    </rPh>
    <rPh sb="36" eb="38">
      <t>ジカン</t>
    </rPh>
    <rPh sb="39" eb="41">
      <t>ヘンコウ</t>
    </rPh>
    <rPh sb="45" eb="47">
      <t>テイキョウ</t>
    </rPh>
    <rPh sb="47" eb="49">
      <t>ジュンイ</t>
    </rPh>
    <rPh sb="50" eb="52">
      <t>ジドウ</t>
    </rPh>
    <rPh sb="53" eb="55">
      <t>コウシン</t>
    </rPh>
    <phoneticPr fontId="2"/>
  </si>
  <si>
    <t xml:space="preserve">予約時間（時分）は、図書館サーバの時計により登録画面表示時に自動設定されること。
また、操作員により任意に変更できること。
</t>
    <rPh sb="0" eb="2">
      <t>ヨヤク</t>
    </rPh>
    <rPh sb="2" eb="3">
      <t>ジ</t>
    </rPh>
    <rPh sb="3" eb="4">
      <t>カン</t>
    </rPh>
    <rPh sb="5" eb="7">
      <t>ジブン</t>
    </rPh>
    <rPh sb="10" eb="13">
      <t>ト</t>
    </rPh>
    <rPh sb="17" eb="19">
      <t>トケイ</t>
    </rPh>
    <rPh sb="22" eb="24">
      <t>トウロク</t>
    </rPh>
    <rPh sb="24" eb="26">
      <t>ガメン</t>
    </rPh>
    <rPh sb="26" eb="28">
      <t>ヒョウジ</t>
    </rPh>
    <rPh sb="28" eb="29">
      <t>ジ</t>
    </rPh>
    <rPh sb="30" eb="32">
      <t>ジドウ</t>
    </rPh>
    <rPh sb="44" eb="46">
      <t>ソウサ</t>
    </rPh>
    <rPh sb="46" eb="47">
      <t>イン</t>
    </rPh>
    <rPh sb="50" eb="52">
      <t>ニンイ</t>
    </rPh>
    <phoneticPr fontId="2"/>
  </si>
  <si>
    <t xml:space="preserve">予約日は、カレンダー管理により登録時に自動設定されること。
また、操作員により任意に変更できること。
</t>
    <rPh sb="0" eb="2">
      <t>ヨヤク</t>
    </rPh>
    <rPh sb="2" eb="3">
      <t>ビ</t>
    </rPh>
    <rPh sb="10" eb="12">
      <t>カンリ</t>
    </rPh>
    <rPh sb="15" eb="17">
      <t>トウロク</t>
    </rPh>
    <rPh sb="17" eb="18">
      <t>ジ</t>
    </rPh>
    <rPh sb="19" eb="21">
      <t>ジドウ</t>
    </rPh>
    <rPh sb="21" eb="23">
      <t>セッテイ</t>
    </rPh>
    <rPh sb="33" eb="35">
      <t>ソウサ</t>
    </rPh>
    <rPh sb="35" eb="36">
      <t>イン</t>
    </rPh>
    <rPh sb="39" eb="41">
      <t>ニンイ</t>
    </rPh>
    <rPh sb="42" eb="44">
      <t>ヘンコウ</t>
    </rPh>
    <phoneticPr fontId="2"/>
  </si>
  <si>
    <t xml:space="preserve">マーク登録日以前の予約日時でも入力・変更ができること。
</t>
    <rPh sb="3" eb="5">
      <t>トウロク</t>
    </rPh>
    <rPh sb="5" eb="6">
      <t>ビ</t>
    </rPh>
    <rPh sb="6" eb="8">
      <t>イゼン</t>
    </rPh>
    <rPh sb="9" eb="11">
      <t>ヨヤク</t>
    </rPh>
    <rPh sb="11" eb="12">
      <t>ニチ</t>
    </rPh>
    <rPh sb="12" eb="13">
      <t>ジ</t>
    </rPh>
    <rPh sb="15" eb="17">
      <t>ニュウリョク</t>
    </rPh>
    <rPh sb="18" eb="20">
      <t>ヘンコウ</t>
    </rPh>
    <phoneticPr fontId="2"/>
  </si>
  <si>
    <t xml:space="preserve">書誌情報に対して、予約の登録・変更・削除を行うことができること。
</t>
    <rPh sb="0" eb="2">
      <t>ショシ</t>
    </rPh>
    <rPh sb="2" eb="4">
      <t>ジョウホウ</t>
    </rPh>
    <rPh sb="5" eb="6">
      <t>タイ</t>
    </rPh>
    <rPh sb="9" eb="11">
      <t>ヨヤク</t>
    </rPh>
    <rPh sb="12" eb="14">
      <t>トウロク</t>
    </rPh>
    <rPh sb="15" eb="17">
      <t>ヘンコウ</t>
    </rPh>
    <rPh sb="18" eb="20">
      <t>サクジョ</t>
    </rPh>
    <rPh sb="21" eb="22">
      <t>オコナ</t>
    </rPh>
    <phoneticPr fontId="2"/>
  </si>
  <si>
    <t>予約情報登録・変更・取消</t>
    <rPh sb="0" eb="2">
      <t>ヨヤク</t>
    </rPh>
    <rPh sb="2" eb="4">
      <t>ジョウホウ</t>
    </rPh>
    <rPh sb="4" eb="6">
      <t>トウロク</t>
    </rPh>
    <rPh sb="7" eb="9">
      <t>ヘンコウ</t>
    </rPh>
    <rPh sb="10" eb="12">
      <t>トリケシ</t>
    </rPh>
    <phoneticPr fontId="2"/>
  </si>
  <si>
    <t>５．予約管理</t>
    <rPh sb="2" eb="4">
      <t>ヨヤク</t>
    </rPh>
    <rPh sb="4" eb="6">
      <t>カンリ</t>
    </rPh>
    <phoneticPr fontId="2"/>
  </si>
  <si>
    <t xml:space="preserve">書誌登録時に、既出典拠の一覧を参照して入力項目に登録・変更ができること。
</t>
    <rPh sb="0" eb="2">
      <t>ショシ</t>
    </rPh>
    <rPh sb="2" eb="4">
      <t>トウロク</t>
    </rPh>
    <rPh sb="4" eb="5">
      <t>ジ</t>
    </rPh>
    <rPh sb="7" eb="9">
      <t>キシュツ</t>
    </rPh>
    <rPh sb="9" eb="11">
      <t>テンキョ</t>
    </rPh>
    <rPh sb="12" eb="14">
      <t>イチラン</t>
    </rPh>
    <rPh sb="15" eb="17">
      <t>サンショウ</t>
    </rPh>
    <rPh sb="19" eb="21">
      <t>ニュウリョク</t>
    </rPh>
    <rPh sb="21" eb="23">
      <t>コウモク</t>
    </rPh>
    <rPh sb="24" eb="26">
      <t>トウロク</t>
    </rPh>
    <rPh sb="27" eb="29">
      <t>ヘンコウ</t>
    </rPh>
    <phoneticPr fontId="2"/>
  </si>
  <si>
    <t xml:space="preserve">典拠データを参照選択して、書誌登録画面の入力域にコピーできること。
</t>
    <rPh sb="0" eb="2">
      <t>テンキョ</t>
    </rPh>
    <rPh sb="6" eb="8">
      <t>サンショウ</t>
    </rPh>
    <rPh sb="8" eb="10">
      <t>センタク</t>
    </rPh>
    <rPh sb="13" eb="15">
      <t>ショシ</t>
    </rPh>
    <rPh sb="15" eb="17">
      <t>トウロク</t>
    </rPh>
    <rPh sb="17" eb="19">
      <t>ガメン</t>
    </rPh>
    <rPh sb="20" eb="22">
      <t>ニュウリョク</t>
    </rPh>
    <rPh sb="22" eb="23">
      <t>イキ</t>
    </rPh>
    <phoneticPr fontId="2"/>
  </si>
  <si>
    <t xml:space="preserve">典拠データに参照情報が追加できること。
参照情報により、「を見よ参照」「をも見よ参照」の管理ができること。参照情報は、１件の典拠の下に複数登録できること。
</t>
    <rPh sb="0" eb="2">
      <t>テンキョ</t>
    </rPh>
    <rPh sb="6" eb="8">
      <t>サンショウ</t>
    </rPh>
    <rPh sb="8" eb="10">
      <t>ジョウホウ</t>
    </rPh>
    <rPh sb="11" eb="13">
      <t>ツイカ</t>
    </rPh>
    <rPh sb="20" eb="22">
      <t>サンショウ</t>
    </rPh>
    <rPh sb="22" eb="24">
      <t>ジョウホウ</t>
    </rPh>
    <rPh sb="30" eb="31">
      <t>ミ</t>
    </rPh>
    <rPh sb="32" eb="34">
      <t>サンショウ</t>
    </rPh>
    <rPh sb="38" eb="39">
      <t>ミ</t>
    </rPh>
    <rPh sb="40" eb="42">
      <t>サンショウ</t>
    </rPh>
    <rPh sb="44" eb="46">
      <t>カンリ</t>
    </rPh>
    <rPh sb="53" eb="55">
      <t>サンショウ</t>
    </rPh>
    <rPh sb="55" eb="57">
      <t>ジョウホウ</t>
    </rPh>
    <rPh sb="60" eb="61">
      <t>ケン</t>
    </rPh>
    <rPh sb="62" eb="64">
      <t>テンキョ</t>
    </rPh>
    <rPh sb="65" eb="66">
      <t>シタ</t>
    </rPh>
    <rPh sb="67" eb="69">
      <t>フクスウ</t>
    </rPh>
    <rPh sb="69" eb="71">
      <t>トウロク</t>
    </rPh>
    <phoneticPr fontId="2"/>
  </si>
  <si>
    <t xml:space="preserve">典拠の統合ができること。
統合元の典拠に紐付いていた書誌は、自動的に統合先の典拠に紐付くこと。
</t>
    <rPh sb="13" eb="15">
      <t>トウゴウ</t>
    </rPh>
    <rPh sb="15" eb="16">
      <t>モト</t>
    </rPh>
    <rPh sb="17" eb="19">
      <t>テンキョ</t>
    </rPh>
    <rPh sb="20" eb="21">
      <t>ヒモ</t>
    </rPh>
    <rPh sb="21" eb="22">
      <t>ヅ</t>
    </rPh>
    <rPh sb="26" eb="28">
      <t>ショシ</t>
    </rPh>
    <rPh sb="34" eb="36">
      <t>トウゴウ</t>
    </rPh>
    <rPh sb="36" eb="37">
      <t>サキ</t>
    </rPh>
    <rPh sb="41" eb="42">
      <t>ヒモ</t>
    </rPh>
    <rPh sb="42" eb="43">
      <t>ヅ</t>
    </rPh>
    <phoneticPr fontId="2"/>
  </si>
  <si>
    <t xml:space="preserve">典拠の種類により、必要な情報がもたせられること。
人名の場合は、職業・専門や世系、生没年、紹介文など
</t>
    <rPh sb="0" eb="2">
      <t>テンキョ</t>
    </rPh>
    <rPh sb="3" eb="5">
      <t>シュルイ</t>
    </rPh>
    <rPh sb="9" eb="11">
      <t>ヒツヨウ</t>
    </rPh>
    <rPh sb="12" eb="14">
      <t>ジョウホウ</t>
    </rPh>
    <phoneticPr fontId="2"/>
  </si>
  <si>
    <t xml:space="preserve">典拠ファイルを取り込まなくても、書誌ごとのマークに含まれている典拠IDから典拠管理ができること。
</t>
    <rPh sb="0" eb="2">
      <t>テンキョ</t>
    </rPh>
    <rPh sb="7" eb="8">
      <t>ト</t>
    </rPh>
    <rPh sb="9" eb="10">
      <t>コ</t>
    </rPh>
    <rPh sb="16" eb="18">
      <t>ショシ</t>
    </rPh>
    <rPh sb="25" eb="26">
      <t>フク</t>
    </rPh>
    <rPh sb="31" eb="33">
      <t>テンキョ</t>
    </rPh>
    <rPh sb="37" eb="39">
      <t>テンキョ</t>
    </rPh>
    <rPh sb="39" eb="41">
      <t>カンリ</t>
    </rPh>
    <phoneticPr fontId="2"/>
  </si>
  <si>
    <t xml:space="preserve">典拠ファイルの取込みにより、典拠の追加・更新が自動でできること。典拠データ内の参照情報等の取込みも同時にできること。
</t>
    <rPh sb="0" eb="2">
      <t>テンキョ</t>
    </rPh>
    <rPh sb="7" eb="9">
      <t>トリコ</t>
    </rPh>
    <rPh sb="14" eb="16">
      <t>テンキョ</t>
    </rPh>
    <rPh sb="17" eb="19">
      <t>ツイカ</t>
    </rPh>
    <rPh sb="20" eb="22">
      <t>コウシン</t>
    </rPh>
    <rPh sb="23" eb="25">
      <t>ジドウ</t>
    </rPh>
    <rPh sb="32" eb="34">
      <t>テンキョ</t>
    </rPh>
    <rPh sb="37" eb="38">
      <t>ナイ</t>
    </rPh>
    <rPh sb="39" eb="41">
      <t>サンショウ</t>
    </rPh>
    <rPh sb="41" eb="43">
      <t>ジョウホウ</t>
    </rPh>
    <rPh sb="43" eb="44">
      <t>トウ</t>
    </rPh>
    <rPh sb="45" eb="47">
      <t>トリコ</t>
    </rPh>
    <rPh sb="49" eb="51">
      <t>ドウジ</t>
    </rPh>
    <phoneticPr fontId="2"/>
  </si>
  <si>
    <t xml:space="preserve">典拠ファイルを標準として、最新情報を取込み、典拠管理ができること。
</t>
    <rPh sb="0" eb="2">
      <t>テンキョ</t>
    </rPh>
    <rPh sb="7" eb="9">
      <t>ヒョウジュン</t>
    </rPh>
    <rPh sb="13" eb="15">
      <t>サイシン</t>
    </rPh>
    <rPh sb="15" eb="17">
      <t>ジョウホウ</t>
    </rPh>
    <rPh sb="18" eb="20">
      <t>トリコ</t>
    </rPh>
    <rPh sb="22" eb="24">
      <t>テンキョ</t>
    </rPh>
    <rPh sb="24" eb="26">
      <t>カンリ</t>
    </rPh>
    <phoneticPr fontId="2"/>
  </si>
  <si>
    <t>典拠管理</t>
    <rPh sb="0" eb="2">
      <t>テンキョ</t>
    </rPh>
    <rPh sb="2" eb="4">
      <t>カンリ</t>
    </rPh>
    <phoneticPr fontId="2"/>
  </si>
  <si>
    <t xml:space="preserve">更新マークは、取込み済みの書誌に対して、マーク種別とマークNo.をキーとして上書きすることができること。
</t>
    <rPh sb="0" eb="2">
      <t>コウシン</t>
    </rPh>
    <rPh sb="13" eb="15">
      <t>ショシ</t>
    </rPh>
    <rPh sb="16" eb="17">
      <t>タイ</t>
    </rPh>
    <rPh sb="23" eb="25">
      <t>シュベツ</t>
    </rPh>
    <phoneticPr fontId="2"/>
  </si>
  <si>
    <t xml:space="preserve">マークの全項目を取込むことができ、全てに対応した項目が表示され、変更できること。
</t>
    <rPh sb="4" eb="5">
      <t>スベ</t>
    </rPh>
    <rPh sb="5" eb="7">
      <t>コウモク</t>
    </rPh>
    <rPh sb="8" eb="10">
      <t>トリコ</t>
    </rPh>
    <rPh sb="17" eb="18">
      <t>スベ</t>
    </rPh>
    <rPh sb="20" eb="22">
      <t>タイオウ</t>
    </rPh>
    <rPh sb="24" eb="26">
      <t>コウモク</t>
    </rPh>
    <rPh sb="27" eb="29">
      <t>ヒョウジ</t>
    </rPh>
    <rPh sb="32" eb="34">
      <t>ヘンコウ</t>
    </rPh>
    <phoneticPr fontId="2"/>
  </si>
  <si>
    <t>マークの取込み</t>
    <rPh sb="4" eb="6">
      <t>トリコ</t>
    </rPh>
    <phoneticPr fontId="2"/>
  </si>
  <si>
    <t xml:space="preserve">以下の項目は、典拠データから検索して選択登録することができること。
・シリーズ典拠
・責任典拠
・出版者典拠
・件名典拠
</t>
    <rPh sb="7" eb="9">
      <t>テンキョ</t>
    </rPh>
    <rPh sb="14" eb="16">
      <t>ケンサク</t>
    </rPh>
    <rPh sb="18" eb="20">
      <t>センタク</t>
    </rPh>
    <rPh sb="20" eb="22">
      <t>トウロク</t>
    </rPh>
    <phoneticPr fontId="2"/>
  </si>
  <si>
    <t xml:space="preserve">現時点での「定期購読雑誌タイトル一覧」を所蔵館別にリスト出力できること。
</t>
    <rPh sb="0" eb="2">
      <t>ゲンジ</t>
    </rPh>
    <rPh sb="2" eb="3">
      <t>テン</t>
    </rPh>
    <rPh sb="6" eb="8">
      <t>テイキ</t>
    </rPh>
    <rPh sb="8" eb="10">
      <t>コウドク</t>
    </rPh>
    <rPh sb="10" eb="12">
      <t>ザッシ</t>
    </rPh>
    <rPh sb="16" eb="18">
      <t>イチラン</t>
    </rPh>
    <rPh sb="20" eb="22">
      <t>ショゾウ</t>
    </rPh>
    <rPh sb="22" eb="23">
      <t>ヤカタ</t>
    </rPh>
    <rPh sb="23" eb="24">
      <t>ベツ</t>
    </rPh>
    <rPh sb="28" eb="30">
      <t>シュツリョク</t>
    </rPh>
    <phoneticPr fontId="2"/>
  </si>
  <si>
    <t xml:space="preserve">雑誌の最新巻号は、自動的に貸出不可とし、刊行頻度により受入から一定期間経過後から貸出可能にできること。
刊行頻度ごとに期間は変更できること。
</t>
    <rPh sb="0" eb="2">
      <t>ザッシ</t>
    </rPh>
    <rPh sb="3" eb="5">
      <t>サイシン</t>
    </rPh>
    <rPh sb="5" eb="6">
      <t>マ</t>
    </rPh>
    <rPh sb="6" eb="7">
      <t>ゴウ</t>
    </rPh>
    <rPh sb="9" eb="12">
      <t>ジドウテキ</t>
    </rPh>
    <rPh sb="13" eb="15">
      <t>カシダシ</t>
    </rPh>
    <rPh sb="15" eb="17">
      <t>フカ</t>
    </rPh>
    <rPh sb="20" eb="22">
      <t>カンコウ</t>
    </rPh>
    <rPh sb="22" eb="24">
      <t>ヒンド</t>
    </rPh>
    <rPh sb="27" eb="29">
      <t>ウケイレ</t>
    </rPh>
    <rPh sb="31" eb="33">
      <t>イッテイ</t>
    </rPh>
    <rPh sb="33" eb="35">
      <t>キカン</t>
    </rPh>
    <rPh sb="35" eb="37">
      <t>ケイカ</t>
    </rPh>
    <rPh sb="37" eb="38">
      <t>ゴ</t>
    </rPh>
    <rPh sb="40" eb="42">
      <t>カシダシ</t>
    </rPh>
    <rPh sb="42" eb="44">
      <t>カノウ</t>
    </rPh>
    <rPh sb="52" eb="54">
      <t>カンコウ</t>
    </rPh>
    <rPh sb="54" eb="56">
      <t>ヒンド</t>
    </rPh>
    <rPh sb="59" eb="61">
      <t>キカン</t>
    </rPh>
    <rPh sb="62" eb="64">
      <t>ヘンコウ</t>
    </rPh>
    <phoneticPr fontId="2"/>
  </si>
  <si>
    <t xml:space="preserve">巻号書誌ごとに蔵書情報が登録できること。
</t>
    <rPh sb="0" eb="1">
      <t>カン</t>
    </rPh>
    <rPh sb="1" eb="2">
      <t>ゴウ</t>
    </rPh>
    <rPh sb="2" eb="4">
      <t>ショシ</t>
    </rPh>
    <rPh sb="7" eb="9">
      <t>ゾウショ</t>
    </rPh>
    <rPh sb="9" eb="11">
      <t>ジョウホウ</t>
    </rPh>
    <rPh sb="12" eb="14">
      <t>トウロク</t>
    </rPh>
    <phoneticPr fontId="2"/>
  </si>
  <si>
    <t xml:space="preserve">保存期限が過ぎていて、かつ所蔵資料がない（除籍済）巻号書誌の一括削除ができること。
</t>
    <rPh sb="0" eb="2">
      <t>ホゾン</t>
    </rPh>
    <rPh sb="2" eb="4">
      <t>キゲン</t>
    </rPh>
    <rPh sb="5" eb="6">
      <t>ス</t>
    </rPh>
    <rPh sb="13" eb="15">
      <t>ショゾウ</t>
    </rPh>
    <rPh sb="15" eb="17">
      <t>シリョウ</t>
    </rPh>
    <rPh sb="21" eb="23">
      <t>ジョセキ</t>
    </rPh>
    <rPh sb="23" eb="24">
      <t>ズ</t>
    </rPh>
    <rPh sb="27" eb="29">
      <t>ショシ</t>
    </rPh>
    <phoneticPr fontId="2"/>
  </si>
  <si>
    <t xml:space="preserve">ISSNは3件以上登録できること。
</t>
    <rPh sb="6" eb="7">
      <t>ケン</t>
    </rPh>
    <rPh sb="7" eb="9">
      <t>イジョウ</t>
    </rPh>
    <rPh sb="9" eb="11">
      <t>トウロク</t>
    </rPh>
    <phoneticPr fontId="2"/>
  </si>
  <si>
    <t xml:space="preserve">タイトル書誌では、誌名が変更がされた場合に、変更履歴が管理でき、変更前後の誌名が全て検索の際、ヒットできること。
</t>
    <rPh sb="4" eb="6">
      <t>ショシ</t>
    </rPh>
    <rPh sb="9" eb="11">
      <t>シメイ</t>
    </rPh>
    <rPh sb="12" eb="14">
      <t>ヘンコウ</t>
    </rPh>
    <rPh sb="18" eb="20">
      <t>バアイ</t>
    </rPh>
    <rPh sb="22" eb="24">
      <t>ヘンコウ</t>
    </rPh>
    <rPh sb="24" eb="26">
      <t>リレキ</t>
    </rPh>
    <rPh sb="27" eb="29">
      <t>カンリ</t>
    </rPh>
    <rPh sb="32" eb="34">
      <t>ヘンコウ</t>
    </rPh>
    <rPh sb="34" eb="36">
      <t>ゼンゴ</t>
    </rPh>
    <rPh sb="37" eb="39">
      <t>シメイ</t>
    </rPh>
    <rPh sb="40" eb="41">
      <t>スベ</t>
    </rPh>
    <rPh sb="42" eb="44">
      <t>ケンサク</t>
    </rPh>
    <rPh sb="45" eb="46">
      <t>サイ</t>
    </rPh>
    <phoneticPr fontId="2"/>
  </si>
  <si>
    <t xml:space="preserve">以下の項目は、登録済みデータから検索して選択登録することもできること。
・誌名
・副誌名
・旧誌名
・新誌名
</t>
    <rPh sb="7" eb="9">
      <t>トウロク</t>
    </rPh>
    <rPh sb="9" eb="10">
      <t>ス</t>
    </rPh>
    <rPh sb="16" eb="18">
      <t>ケンサク</t>
    </rPh>
    <rPh sb="20" eb="22">
      <t>センタク</t>
    </rPh>
    <rPh sb="22" eb="24">
      <t>トウロク</t>
    </rPh>
    <rPh sb="37" eb="39">
      <t>シメイ</t>
    </rPh>
    <rPh sb="41" eb="42">
      <t>フク</t>
    </rPh>
    <rPh sb="42" eb="44">
      <t>シメイ</t>
    </rPh>
    <rPh sb="46" eb="47">
      <t>キュウ</t>
    </rPh>
    <rPh sb="47" eb="49">
      <t>シメイ</t>
    </rPh>
    <rPh sb="51" eb="52">
      <t>シン</t>
    </rPh>
    <rPh sb="52" eb="54">
      <t>シメイ</t>
    </rPh>
    <phoneticPr fontId="2"/>
  </si>
  <si>
    <t xml:space="preserve">以下の項目は、典拠データから検索して選択登録することができること。
・出版者典拠
</t>
    <rPh sb="7" eb="9">
      <t>テンキョ</t>
    </rPh>
    <rPh sb="14" eb="16">
      <t>ケンサク</t>
    </rPh>
    <rPh sb="18" eb="20">
      <t>センタク</t>
    </rPh>
    <rPh sb="20" eb="22">
      <t>トウロク</t>
    </rPh>
    <phoneticPr fontId="2"/>
  </si>
  <si>
    <t>書誌登録（雑誌）</t>
    <rPh sb="0" eb="2">
      <t>ショシ</t>
    </rPh>
    <rPh sb="2" eb="4">
      <t>トウロク</t>
    </rPh>
    <rPh sb="5" eb="7">
      <t>ザッシ</t>
    </rPh>
    <phoneticPr fontId="2"/>
  </si>
  <si>
    <t xml:space="preserve">ISBNは10桁と13桁に対応し、混在できること。
13桁で検索しても、10桁登録の書誌を探り当て、その逆もできること。
</t>
    <rPh sb="13" eb="15">
      <t>タイオウ</t>
    </rPh>
    <rPh sb="17" eb="19">
      <t>コンザイ</t>
    </rPh>
    <rPh sb="28" eb="29">
      <t>ケタ</t>
    </rPh>
    <rPh sb="30" eb="32">
      <t>ケンサク</t>
    </rPh>
    <rPh sb="38" eb="39">
      <t>ケタ</t>
    </rPh>
    <rPh sb="39" eb="41">
      <t>トウロク</t>
    </rPh>
    <rPh sb="42" eb="44">
      <t>ショシ</t>
    </rPh>
    <rPh sb="45" eb="46">
      <t>サグ</t>
    </rPh>
    <rPh sb="47" eb="48">
      <t>ア</t>
    </rPh>
    <rPh sb="52" eb="53">
      <t>ギャク</t>
    </rPh>
    <phoneticPr fontId="2"/>
  </si>
  <si>
    <t xml:space="preserve">以下の項目は、登録済みデータから検索して選択登録することもできること。
・タイトル
・各巻タイトル
・内容タイトル
・キーワード
・賞名称
・掲載紙
</t>
    <rPh sb="7" eb="9">
      <t>トウロク</t>
    </rPh>
    <rPh sb="9" eb="10">
      <t>ス</t>
    </rPh>
    <rPh sb="16" eb="18">
      <t>ケンサク</t>
    </rPh>
    <rPh sb="20" eb="22">
      <t>センタク</t>
    </rPh>
    <rPh sb="22" eb="24">
      <t>トウロク</t>
    </rPh>
    <rPh sb="66" eb="67">
      <t>ショウ</t>
    </rPh>
    <rPh sb="67" eb="69">
      <t>メイショウ</t>
    </rPh>
    <rPh sb="71" eb="74">
      <t>ケイサイシ</t>
    </rPh>
    <phoneticPr fontId="2"/>
  </si>
  <si>
    <t>書誌登録（図書書誌）</t>
    <rPh sb="0" eb="2">
      <t>ショシ</t>
    </rPh>
    <rPh sb="2" eb="4">
      <t>トウロク</t>
    </rPh>
    <rPh sb="5" eb="7">
      <t>トショ</t>
    </rPh>
    <rPh sb="7" eb="9">
      <t>ショシ</t>
    </rPh>
    <phoneticPr fontId="2"/>
  </si>
  <si>
    <t xml:space="preserve">NDCは５つ以上登録できること。
</t>
    <rPh sb="6" eb="8">
      <t>イジョウ</t>
    </rPh>
    <rPh sb="8" eb="10">
      <t>トウロク</t>
    </rPh>
    <phoneticPr fontId="2"/>
  </si>
  <si>
    <t xml:space="preserve">条件を指定して書誌の一括削除ができること。
書誌登録日の範囲・NDCなどを指定して、未所蔵・未発注のものを対象とすること。
</t>
    <rPh sb="0" eb="2">
      <t>ジョウケン</t>
    </rPh>
    <rPh sb="3" eb="5">
      <t>シテイ</t>
    </rPh>
    <rPh sb="7" eb="9">
      <t>ショシ</t>
    </rPh>
    <rPh sb="10" eb="12">
      <t>イッカツ</t>
    </rPh>
    <rPh sb="12" eb="14">
      <t>サクジョ</t>
    </rPh>
    <rPh sb="37" eb="39">
      <t>シテイ</t>
    </rPh>
    <rPh sb="53" eb="55">
      <t>タイショウ</t>
    </rPh>
    <phoneticPr fontId="2"/>
  </si>
  <si>
    <t xml:space="preserve">書誌統合ができること。蔵書・発注・貸出・予約 などの関連情報もあわせて統合先の書誌に移動できること。
</t>
    <rPh sb="0" eb="2">
      <t>ショシ</t>
    </rPh>
    <rPh sb="2" eb="4">
      <t>トウゴウ</t>
    </rPh>
    <rPh sb="28" eb="30">
      <t>ジョウホウ</t>
    </rPh>
    <phoneticPr fontId="2"/>
  </si>
  <si>
    <t xml:space="preserve">書誌の仮登録ができること。仮登録にチェックが入っている書誌は、TRCマークの落し込み時に、“マーク種別とマーク番号”か“ISBN”をキーとして上書きされること。
</t>
    <rPh sb="0" eb="2">
      <t>ショシ</t>
    </rPh>
    <rPh sb="3" eb="4">
      <t>カリ</t>
    </rPh>
    <rPh sb="4" eb="6">
      <t>トウロク</t>
    </rPh>
    <rPh sb="13" eb="16">
      <t>カリトウロク</t>
    </rPh>
    <rPh sb="22" eb="23">
      <t>ハイ</t>
    </rPh>
    <rPh sb="27" eb="29">
      <t>ショシ</t>
    </rPh>
    <rPh sb="38" eb="39">
      <t>オト</t>
    </rPh>
    <rPh sb="40" eb="41">
      <t>コ</t>
    </rPh>
    <rPh sb="42" eb="43">
      <t>ジ</t>
    </rPh>
    <rPh sb="71" eb="73">
      <t>ウワガ</t>
    </rPh>
    <phoneticPr fontId="2"/>
  </si>
  <si>
    <t xml:space="preserve">書誌の追加・コピー追加・変更・削除ができること。
</t>
    <rPh sb="0" eb="2">
      <t>ショシ</t>
    </rPh>
    <rPh sb="3" eb="5">
      <t>ツイカ</t>
    </rPh>
    <rPh sb="9" eb="11">
      <t>ツイカ</t>
    </rPh>
    <rPh sb="12" eb="14">
      <t>ヘンコウ</t>
    </rPh>
    <rPh sb="15" eb="17">
      <t>サクジョ</t>
    </rPh>
    <phoneticPr fontId="2"/>
  </si>
  <si>
    <t>書誌登録（全般）</t>
    <rPh sb="0" eb="2">
      <t>ショシ</t>
    </rPh>
    <rPh sb="2" eb="4">
      <t>トウロク</t>
    </rPh>
    <rPh sb="5" eb="7">
      <t>ゼンパン</t>
    </rPh>
    <phoneticPr fontId="2"/>
  </si>
  <si>
    <t>７．書誌管理</t>
    <rPh sb="2" eb="4">
      <t>ショシ</t>
    </rPh>
    <rPh sb="4" eb="6">
      <t>カンリ</t>
    </rPh>
    <phoneticPr fontId="2"/>
  </si>
  <si>
    <t xml:space="preserve">バックナンバーの複本登録も行えること。
</t>
    <rPh sb="8" eb="10">
      <t>フクホン</t>
    </rPh>
    <rPh sb="10" eb="12">
      <t>トウロク</t>
    </rPh>
    <rPh sb="13" eb="14">
      <t>オコナ</t>
    </rPh>
    <phoneticPr fontId="2"/>
  </si>
  <si>
    <t>登録後は、検索画面に戻り、すぐに次の雑誌の登録が行えること。</t>
    <rPh sb="0" eb="2">
      <t>トウロク</t>
    </rPh>
    <rPh sb="2" eb="3">
      <t>ゴ</t>
    </rPh>
    <rPh sb="5" eb="7">
      <t>ケンサク</t>
    </rPh>
    <rPh sb="7" eb="9">
      <t>ガメン</t>
    </rPh>
    <rPh sb="10" eb="11">
      <t>モド</t>
    </rPh>
    <rPh sb="16" eb="17">
      <t>ツギ</t>
    </rPh>
    <rPh sb="18" eb="20">
      <t>ザッシ</t>
    </rPh>
    <rPh sb="21" eb="23">
      <t>トウロク</t>
    </rPh>
    <rPh sb="24" eb="25">
      <t>オコナ</t>
    </rPh>
    <phoneticPr fontId="2"/>
  </si>
  <si>
    <t xml:space="preserve">巻号を重複して登録されるのを防ぐため、最新号受入時、前号に蔵書の登録がない場合は、メッセージを表示することができること。
</t>
    <rPh sb="0" eb="1">
      <t>カン</t>
    </rPh>
    <rPh sb="1" eb="2">
      <t>ゴウ</t>
    </rPh>
    <rPh sb="3" eb="5">
      <t>チョウフク</t>
    </rPh>
    <rPh sb="7" eb="9">
      <t>トウロク</t>
    </rPh>
    <rPh sb="14" eb="15">
      <t>フセ</t>
    </rPh>
    <rPh sb="19" eb="22">
      <t>サイシンゴウ</t>
    </rPh>
    <rPh sb="22" eb="24">
      <t>ウケイレ</t>
    </rPh>
    <rPh sb="24" eb="25">
      <t>ジ</t>
    </rPh>
    <rPh sb="26" eb="28">
      <t>ゼンゴウ</t>
    </rPh>
    <rPh sb="29" eb="31">
      <t>ゾウショ</t>
    </rPh>
    <rPh sb="32" eb="34">
      <t>トウロク</t>
    </rPh>
    <rPh sb="37" eb="39">
      <t>バアイ</t>
    </rPh>
    <rPh sb="47" eb="49">
      <t>ヒョウジ</t>
    </rPh>
    <phoneticPr fontId="2"/>
  </si>
  <si>
    <t xml:space="preserve">最新号受入時、直前まで最新号予約不可扱いだった前号に予約がある場合は、メッセージを表示することができること。
</t>
    <rPh sb="0" eb="3">
      <t>サイシンゴウ</t>
    </rPh>
    <rPh sb="3" eb="5">
      <t>ウケイレ</t>
    </rPh>
    <rPh sb="5" eb="6">
      <t>ジ</t>
    </rPh>
    <rPh sb="7" eb="9">
      <t>チョクゼン</t>
    </rPh>
    <rPh sb="18" eb="19">
      <t>アツカ</t>
    </rPh>
    <rPh sb="23" eb="24">
      <t>マエ</t>
    </rPh>
    <rPh sb="24" eb="25">
      <t>ゴウ</t>
    </rPh>
    <rPh sb="26" eb="28">
      <t>ヨヤク</t>
    </rPh>
    <rPh sb="31" eb="33">
      <t>バアイ</t>
    </rPh>
    <rPh sb="41" eb="43">
      <t>ヒョウジ</t>
    </rPh>
    <phoneticPr fontId="2"/>
  </si>
  <si>
    <t xml:space="preserve">巻号追加登録後は、雑誌受入画面に自動で戻り、そのまま画面を展開せずに蔵書追加ができること。
</t>
    <rPh sb="0" eb="1">
      <t>カン</t>
    </rPh>
    <rPh sb="1" eb="2">
      <t>ゴウ</t>
    </rPh>
    <rPh sb="2" eb="4">
      <t>ツイカ</t>
    </rPh>
    <rPh sb="4" eb="6">
      <t>トウロク</t>
    </rPh>
    <rPh sb="6" eb="7">
      <t>ゴ</t>
    </rPh>
    <rPh sb="9" eb="11">
      <t>ザッシ</t>
    </rPh>
    <rPh sb="11" eb="13">
      <t>ウケイレ</t>
    </rPh>
    <rPh sb="13" eb="15">
      <t>ガメン</t>
    </rPh>
    <rPh sb="16" eb="18">
      <t>ジドウ</t>
    </rPh>
    <rPh sb="19" eb="20">
      <t>モド</t>
    </rPh>
    <rPh sb="26" eb="28">
      <t>ガメン</t>
    </rPh>
    <rPh sb="29" eb="31">
      <t>テンカイ</t>
    </rPh>
    <rPh sb="34" eb="36">
      <t>ゾウショ</t>
    </rPh>
    <rPh sb="36" eb="38">
      <t>ツイカ</t>
    </rPh>
    <phoneticPr fontId="2"/>
  </si>
  <si>
    <t xml:space="preserve">資料の登録画面から、巻号書誌の登録も容易にできること。
</t>
    <rPh sb="0" eb="2">
      <t>シリョウ</t>
    </rPh>
    <rPh sb="3" eb="7">
      <t>トウロクガメン</t>
    </rPh>
    <rPh sb="10" eb="11">
      <t>カン</t>
    </rPh>
    <rPh sb="11" eb="12">
      <t>ゴウ</t>
    </rPh>
    <rPh sb="12" eb="14">
      <t>ショシ</t>
    </rPh>
    <rPh sb="15" eb="17">
      <t>トウロク</t>
    </rPh>
    <phoneticPr fontId="2"/>
  </si>
  <si>
    <t xml:space="preserve">雑誌受入画面で登録する蔵書情報の以下の項目は、入力の手間を省くため、自館で所蔵している蔵書データの中から最も新しい巻号データについているものの内容を初期値としてセットされること。
・別置記号
・分類記号
・図書記号
・巻冊記号
・書架コード（現在）
・書架コード（本籍）
・利用対象コード
・受入理由コード
・購入先／寄贈者コード
・購入先／寄贈者名
・費目コード
・備品／消耗品区分
・保存期限コード
・禁帯区分
条件に合うデータがない場合は、コード情報で予め設定した値がセットされること。
</t>
    <rPh sb="0" eb="2">
      <t>ザッシ</t>
    </rPh>
    <rPh sb="2" eb="4">
      <t>ウケイレ</t>
    </rPh>
    <rPh sb="4" eb="6">
      <t>ガメン</t>
    </rPh>
    <rPh sb="7" eb="9">
      <t>トウロク</t>
    </rPh>
    <rPh sb="11" eb="13">
      <t>ゾウショ</t>
    </rPh>
    <rPh sb="13" eb="15">
      <t>ジョウホウ</t>
    </rPh>
    <rPh sb="16" eb="18">
      <t>イカ</t>
    </rPh>
    <rPh sb="19" eb="21">
      <t>コウモク</t>
    </rPh>
    <rPh sb="23" eb="25">
      <t>ニュウリョク</t>
    </rPh>
    <rPh sb="26" eb="28">
      <t>テマ</t>
    </rPh>
    <rPh sb="29" eb="30">
      <t>ハブ</t>
    </rPh>
    <rPh sb="74" eb="77">
      <t>ショキチ</t>
    </rPh>
    <rPh sb="209" eb="211">
      <t>ジョウケン</t>
    </rPh>
    <rPh sb="212" eb="213">
      <t>ア</t>
    </rPh>
    <rPh sb="220" eb="222">
      <t>バアイ</t>
    </rPh>
    <rPh sb="227" eb="229">
      <t>ジョウホウ</t>
    </rPh>
    <rPh sb="230" eb="231">
      <t>アラカジ</t>
    </rPh>
    <rPh sb="232" eb="234">
      <t>セッテイ</t>
    </rPh>
    <rPh sb="236" eb="237">
      <t>アタイ</t>
    </rPh>
    <phoneticPr fontId="2"/>
  </si>
  <si>
    <t xml:space="preserve">雑誌受入画面に表示された最新号の巻号に対し、画面を展開せずに蔵書追加ができること。
</t>
    <rPh sb="0" eb="2">
      <t>ザッシ</t>
    </rPh>
    <rPh sb="2" eb="4">
      <t>ウケイレ</t>
    </rPh>
    <rPh sb="4" eb="6">
      <t>ガメン</t>
    </rPh>
    <rPh sb="7" eb="9">
      <t>ヒョウジ</t>
    </rPh>
    <rPh sb="12" eb="15">
      <t>サイシンゴウ</t>
    </rPh>
    <rPh sb="16" eb="17">
      <t>カン</t>
    </rPh>
    <rPh sb="17" eb="18">
      <t>ゴウ</t>
    </rPh>
    <rPh sb="19" eb="20">
      <t>タイ</t>
    </rPh>
    <rPh sb="22" eb="24">
      <t>ガメン</t>
    </rPh>
    <rPh sb="25" eb="27">
      <t>テンカイ</t>
    </rPh>
    <rPh sb="30" eb="32">
      <t>ゾウショ</t>
    </rPh>
    <rPh sb="32" eb="34">
      <t>ツイカ</t>
    </rPh>
    <phoneticPr fontId="2"/>
  </si>
  <si>
    <t xml:space="preserve">雑誌受入画面には、以下の情報が表示されること。
・雑誌タイトル
・最新号の年月日号
・棚番号
・最新号別置館
</t>
    <rPh sb="0" eb="2">
      <t>ザッシ</t>
    </rPh>
    <rPh sb="2" eb="4">
      <t>ウケイレ</t>
    </rPh>
    <rPh sb="4" eb="6">
      <t>ガメン</t>
    </rPh>
    <rPh sb="9" eb="11">
      <t>イカ</t>
    </rPh>
    <rPh sb="12" eb="14">
      <t>ジョウホウ</t>
    </rPh>
    <rPh sb="15" eb="17">
      <t>ヒョウジ</t>
    </rPh>
    <rPh sb="25" eb="27">
      <t>ザッシ</t>
    </rPh>
    <rPh sb="33" eb="36">
      <t>サイシンゴウ</t>
    </rPh>
    <rPh sb="37" eb="40">
      <t>ネンガッピ</t>
    </rPh>
    <rPh sb="40" eb="41">
      <t>ゴウ</t>
    </rPh>
    <rPh sb="43" eb="44">
      <t>タナ</t>
    </rPh>
    <rPh sb="44" eb="46">
      <t>バンゴウ</t>
    </rPh>
    <rPh sb="48" eb="51">
      <t>サイシンゴウ</t>
    </rPh>
    <rPh sb="51" eb="53">
      <t>ベッチ</t>
    </rPh>
    <rPh sb="53" eb="54">
      <t>カン</t>
    </rPh>
    <phoneticPr fontId="2"/>
  </si>
  <si>
    <t xml:space="preserve">検索結果の該当が１件しかない場合は、雑誌受入画面へ自動で展開すること。
</t>
    <rPh sb="0" eb="2">
      <t>ケンサク</t>
    </rPh>
    <rPh sb="2" eb="4">
      <t>ケッカ</t>
    </rPh>
    <rPh sb="5" eb="7">
      <t>ガイトウ</t>
    </rPh>
    <rPh sb="9" eb="10">
      <t>ケン</t>
    </rPh>
    <rPh sb="14" eb="16">
      <t>バアイ</t>
    </rPh>
    <rPh sb="18" eb="20">
      <t>ザッシ</t>
    </rPh>
    <rPh sb="20" eb="22">
      <t>ウケイレ</t>
    </rPh>
    <rPh sb="22" eb="24">
      <t>ガメン</t>
    </rPh>
    <rPh sb="25" eb="27">
      <t>ジドウ</t>
    </rPh>
    <rPh sb="28" eb="30">
      <t>テンカイ</t>
    </rPh>
    <phoneticPr fontId="2"/>
  </si>
  <si>
    <t xml:space="preserve">検索結果一覧には以下の項目が表示されること。
・タイトル
・発行所
・資料形態
・受入館
</t>
    <rPh sb="0" eb="2">
      <t>ケンサク</t>
    </rPh>
    <rPh sb="2" eb="4">
      <t>ケッカ</t>
    </rPh>
    <rPh sb="4" eb="6">
      <t>イチラン</t>
    </rPh>
    <rPh sb="8" eb="10">
      <t>イカ</t>
    </rPh>
    <rPh sb="11" eb="13">
      <t>コウモク</t>
    </rPh>
    <rPh sb="14" eb="16">
      <t>ヒョウジ</t>
    </rPh>
    <rPh sb="30" eb="32">
      <t>ハッコウ</t>
    </rPh>
    <rPh sb="32" eb="33">
      <t>ジョ</t>
    </rPh>
    <rPh sb="35" eb="37">
      <t>シリョウ</t>
    </rPh>
    <rPh sb="37" eb="39">
      <t>ケイタイ</t>
    </rPh>
    <rPh sb="41" eb="43">
      <t>ウケイレ</t>
    </rPh>
    <rPh sb="43" eb="44">
      <t>カン</t>
    </rPh>
    <phoneticPr fontId="2"/>
  </si>
  <si>
    <t xml:space="preserve">以下の条件を指定して、巻号の追加・蔵書の追加を行う雑誌を検索できること。
・雑誌コード
・誌名漢字(前方一致/中間一致/完全一致)
・誌名カナ(前方一致/中間一致/完全一致)
・ISSN
雑誌コードとISSNはバーコードでの入力もできること。
</t>
    <rPh sb="0" eb="2">
      <t>イカ</t>
    </rPh>
    <rPh sb="3" eb="5">
      <t>ジョウケン</t>
    </rPh>
    <rPh sb="6" eb="8">
      <t>シテイ</t>
    </rPh>
    <rPh sb="11" eb="12">
      <t>カン</t>
    </rPh>
    <rPh sb="12" eb="13">
      <t>ゴウ</t>
    </rPh>
    <rPh sb="14" eb="16">
      <t>ツイカ</t>
    </rPh>
    <rPh sb="17" eb="19">
      <t>ゾウショ</t>
    </rPh>
    <rPh sb="20" eb="22">
      <t>ツイカ</t>
    </rPh>
    <rPh sb="23" eb="24">
      <t>オコナ</t>
    </rPh>
    <rPh sb="25" eb="27">
      <t>ザッシ</t>
    </rPh>
    <rPh sb="28" eb="30">
      <t>ケンサク</t>
    </rPh>
    <rPh sb="38" eb="40">
      <t>ザッシ</t>
    </rPh>
    <rPh sb="45" eb="47">
      <t>シメイ</t>
    </rPh>
    <rPh sb="47" eb="49">
      <t>カンジ</t>
    </rPh>
    <rPh sb="50" eb="52">
      <t>ゼンポウ</t>
    </rPh>
    <rPh sb="52" eb="54">
      <t>イッチ</t>
    </rPh>
    <rPh sb="55" eb="57">
      <t>チュウカン</t>
    </rPh>
    <rPh sb="57" eb="59">
      <t>イッチ</t>
    </rPh>
    <rPh sb="60" eb="62">
      <t>カンゼン</t>
    </rPh>
    <rPh sb="62" eb="64">
      <t>イッチ</t>
    </rPh>
    <rPh sb="67" eb="69">
      <t>シメイ</t>
    </rPh>
    <rPh sb="95" eb="97">
      <t>ザッシ</t>
    </rPh>
    <rPh sb="113" eb="115">
      <t>ニュウリョク</t>
    </rPh>
    <phoneticPr fontId="2"/>
  </si>
  <si>
    <t>TRCマークを使用の場合</t>
    <rPh sb="7" eb="9">
      <t>シヨウ</t>
    </rPh>
    <rPh sb="10" eb="12">
      <t>バアイ</t>
    </rPh>
    <phoneticPr fontId="2"/>
  </si>
  <si>
    <t xml:space="preserve">TRC雑誌ファイルによる巻号情報の登録ができること。
</t>
    <rPh sb="3" eb="5">
      <t>ザッシ</t>
    </rPh>
    <rPh sb="12" eb="13">
      <t>カン</t>
    </rPh>
    <rPh sb="13" eb="14">
      <t>ゴウ</t>
    </rPh>
    <rPh sb="14" eb="16">
      <t>ジョウホウ</t>
    </rPh>
    <rPh sb="17" eb="19">
      <t>トウロク</t>
    </rPh>
    <phoneticPr fontId="2"/>
  </si>
  <si>
    <t xml:space="preserve">TRC雑誌ファイルの取込みができること。
</t>
    <rPh sb="3" eb="5">
      <t>ザッシ</t>
    </rPh>
    <rPh sb="10" eb="12">
      <t>トリコ</t>
    </rPh>
    <phoneticPr fontId="2"/>
  </si>
  <si>
    <t>雑誌受入について</t>
    <rPh sb="0" eb="2">
      <t>ザッシ</t>
    </rPh>
    <rPh sb="2" eb="4">
      <t>ウケイレ</t>
    </rPh>
    <phoneticPr fontId="2"/>
  </si>
  <si>
    <t xml:space="preserve">TRC抽出マークの取り込み時に、すでに登録されている資料IDが抽出マークのローカルデータにあった場合は、上書きせずにワーニングリストとして出力できること。
</t>
    <rPh sb="13" eb="14">
      <t>ジ</t>
    </rPh>
    <rPh sb="19" eb="21">
      <t>トウロク</t>
    </rPh>
    <rPh sb="26" eb="28">
      <t>シリョウ</t>
    </rPh>
    <rPh sb="31" eb="33">
      <t>チュウシュツ</t>
    </rPh>
    <rPh sb="48" eb="50">
      <t>バアイ</t>
    </rPh>
    <rPh sb="52" eb="54">
      <t>ウワガ</t>
    </rPh>
    <rPh sb="69" eb="71">
      <t>シュツリョク</t>
    </rPh>
    <phoneticPr fontId="2"/>
  </si>
  <si>
    <t xml:space="preserve">システム上の発注処理を通さずに届いた資料についてはワーニングが出せること。
</t>
    <rPh sb="4" eb="5">
      <t>ジョウ</t>
    </rPh>
    <rPh sb="6" eb="8">
      <t>ハッチュウ</t>
    </rPh>
    <rPh sb="8" eb="10">
      <t>ショリ</t>
    </rPh>
    <rPh sb="11" eb="12">
      <t>トオ</t>
    </rPh>
    <rPh sb="15" eb="16">
      <t>トド</t>
    </rPh>
    <rPh sb="18" eb="20">
      <t>シリョウ</t>
    </rPh>
    <rPh sb="31" eb="32">
      <t>ダ</t>
    </rPh>
    <phoneticPr fontId="2"/>
  </si>
  <si>
    <t xml:space="preserve">自動発注分（ベル・新継続）については、発注番号がなくても発注データを受入済状態にして、発注番号ありデータと同様に更新されること。
</t>
    <rPh sb="9" eb="12">
      <t>シンケイゾク</t>
    </rPh>
    <rPh sb="19" eb="21">
      <t>ハッチュウ</t>
    </rPh>
    <rPh sb="21" eb="23">
      <t>バンゴウ</t>
    </rPh>
    <rPh sb="45" eb="47">
      <t>バンゴウ</t>
    </rPh>
    <phoneticPr fontId="2"/>
  </si>
  <si>
    <t xml:space="preserve">発注番号があるものは、発注データを受入済み状態にして、発注時の請求記号はローカルデータの内容に更新されること。
</t>
    <rPh sb="27" eb="29">
      <t>ハッチュウ</t>
    </rPh>
    <rPh sb="29" eb="30">
      <t>トキ</t>
    </rPh>
    <rPh sb="47" eb="49">
      <t>コウシン</t>
    </rPh>
    <phoneticPr fontId="2"/>
  </si>
  <si>
    <t xml:space="preserve">ローカルデータの取込みができること。
</t>
    <rPh sb="8" eb="10">
      <t>トリコ</t>
    </rPh>
    <phoneticPr fontId="2"/>
  </si>
  <si>
    <t>TRCローカルデータの取り込み</t>
    <rPh sb="11" eb="12">
      <t>ト</t>
    </rPh>
    <rPh sb="13" eb="14">
      <t>コ</t>
    </rPh>
    <phoneticPr fontId="2"/>
  </si>
  <si>
    <t xml:space="preserve">受入登録後、書誌・蔵書詳細画面へ展開して各情報(書誌情報・蔵書情報・予約情報等)の更新ができること。
</t>
    <rPh sb="0" eb="2">
      <t>ウケイレ</t>
    </rPh>
    <rPh sb="2" eb="4">
      <t>トウロク</t>
    </rPh>
    <rPh sb="4" eb="5">
      <t>ゴ</t>
    </rPh>
    <rPh sb="6" eb="8">
      <t>ショシ</t>
    </rPh>
    <rPh sb="9" eb="11">
      <t>ゾウショ</t>
    </rPh>
    <rPh sb="11" eb="13">
      <t>ショウサイ</t>
    </rPh>
    <rPh sb="13" eb="15">
      <t>ガメン</t>
    </rPh>
    <rPh sb="16" eb="18">
      <t>テンカイ</t>
    </rPh>
    <rPh sb="20" eb="21">
      <t>カク</t>
    </rPh>
    <rPh sb="21" eb="23">
      <t>ジョウホウ</t>
    </rPh>
    <rPh sb="24" eb="26">
      <t>ショシ</t>
    </rPh>
    <rPh sb="26" eb="28">
      <t>ジョウホウ</t>
    </rPh>
    <rPh sb="29" eb="31">
      <t>ゾウショ</t>
    </rPh>
    <rPh sb="31" eb="33">
      <t>ジョウホウ</t>
    </rPh>
    <rPh sb="34" eb="36">
      <t>ヨヤク</t>
    </rPh>
    <rPh sb="36" eb="38">
      <t>ジョウホウ</t>
    </rPh>
    <rPh sb="38" eb="39">
      <t>トウ</t>
    </rPh>
    <rPh sb="41" eb="43">
      <t>コウシン</t>
    </rPh>
    <phoneticPr fontId="2"/>
  </si>
  <si>
    <t xml:space="preserve">発注データに対して、資料検索結果に表示された一覧から受入資料を選択し、受入登録ができること。
ローカルデータを取込んだ後の「仮受入状態」の資料IDでも検索できること。
</t>
    <rPh sb="10" eb="12">
      <t>シリョウ</t>
    </rPh>
    <rPh sb="12" eb="14">
      <t>ケンサク</t>
    </rPh>
    <rPh sb="14" eb="16">
      <t>ケッカ</t>
    </rPh>
    <rPh sb="17" eb="19">
      <t>ヒョウジ</t>
    </rPh>
    <rPh sb="22" eb="24">
      <t>イチラン</t>
    </rPh>
    <rPh sb="26" eb="28">
      <t>ウケイレ</t>
    </rPh>
    <rPh sb="28" eb="30">
      <t>シリョウ</t>
    </rPh>
    <rPh sb="31" eb="33">
      <t>センタク</t>
    </rPh>
    <rPh sb="35" eb="37">
      <t>ウケイレ</t>
    </rPh>
    <rPh sb="37" eb="39">
      <t>トウロク</t>
    </rPh>
    <rPh sb="55" eb="57">
      <t>トリコ</t>
    </rPh>
    <rPh sb="59" eb="60">
      <t>アト</t>
    </rPh>
    <rPh sb="62" eb="63">
      <t>カリ</t>
    </rPh>
    <rPh sb="63" eb="64">
      <t>ウ</t>
    </rPh>
    <rPh sb="64" eb="65">
      <t>イ</t>
    </rPh>
    <rPh sb="65" eb="67">
      <t>ジョウタイ</t>
    </rPh>
    <rPh sb="75" eb="77">
      <t>ケンサク</t>
    </rPh>
    <phoneticPr fontId="2"/>
  </si>
  <si>
    <t xml:space="preserve">[受入登録]画面での受入登録により、以下のように処理がされること。
・発注情報が消去され、蔵書情報が更新される。
・予約がある場合には、予約があることが表示される。
・受入処理済み資料の一覧が表示される。
・受入処理後は次の検索のため検索画面へ展開される。
</t>
    <rPh sb="10" eb="12">
      <t>ウケイレ</t>
    </rPh>
    <rPh sb="12" eb="14">
      <t>トウロク</t>
    </rPh>
    <rPh sb="18" eb="20">
      <t>イカ</t>
    </rPh>
    <rPh sb="76" eb="78">
      <t>ヒョウジ</t>
    </rPh>
    <phoneticPr fontId="2"/>
  </si>
  <si>
    <t xml:space="preserve">発注データに対して、[受入登録]画面で連続して受入登録ができること。
資料ID・発注番号のどちらからでも受入登録ができること。それぞれ、バーコードの読み込みによる入力もできること。
</t>
    <rPh sb="11" eb="13">
      <t>ウケイレ</t>
    </rPh>
    <rPh sb="13" eb="15">
      <t>トウロク</t>
    </rPh>
    <rPh sb="16" eb="18">
      <t>ガメン</t>
    </rPh>
    <rPh sb="19" eb="21">
      <t>レンゾク</t>
    </rPh>
    <rPh sb="23" eb="25">
      <t>ウケイレ</t>
    </rPh>
    <rPh sb="25" eb="27">
      <t>トウロク</t>
    </rPh>
    <rPh sb="35" eb="37">
      <t>シリョウ</t>
    </rPh>
    <rPh sb="40" eb="42">
      <t>ハッチュウ</t>
    </rPh>
    <rPh sb="42" eb="44">
      <t>バンゴウ</t>
    </rPh>
    <rPh sb="52" eb="54">
      <t>ウケイレ</t>
    </rPh>
    <rPh sb="54" eb="56">
      <t>トウロク</t>
    </rPh>
    <phoneticPr fontId="2"/>
  </si>
  <si>
    <t>受入業務</t>
    <rPh sb="0" eb="2">
      <t>ウケイレ</t>
    </rPh>
    <rPh sb="2" eb="4">
      <t>ギョウム</t>
    </rPh>
    <phoneticPr fontId="2"/>
  </si>
  <si>
    <t xml:space="preserve">自動発注後、ローカルデータ受入時点で、予算管理より発注額、受入額の両方を同時に加算することができること。
</t>
    <rPh sb="4" eb="5">
      <t>ゴ</t>
    </rPh>
    <rPh sb="13" eb="15">
      <t>ウケイレ</t>
    </rPh>
    <rPh sb="15" eb="17">
      <t>ジテン</t>
    </rPh>
    <rPh sb="19" eb="21">
      <t>ヨサン</t>
    </rPh>
    <rPh sb="21" eb="23">
      <t>カンリ</t>
    </rPh>
    <rPh sb="27" eb="28">
      <t>ガク</t>
    </rPh>
    <rPh sb="29" eb="31">
      <t>ウケイレ</t>
    </rPh>
    <rPh sb="31" eb="32">
      <t>ガク</t>
    </rPh>
    <rPh sb="33" eb="35">
      <t>リョウホウ</t>
    </rPh>
    <rPh sb="36" eb="38">
      <t>ドウジ</t>
    </rPh>
    <rPh sb="39" eb="41">
      <t>カサン</t>
    </rPh>
    <phoneticPr fontId="2"/>
  </si>
  <si>
    <t xml:space="preserve">TRCベル便・TRC新継続に対して、設定したものが自動発注できること。
新刊マーク取り込み時点で、発注確定状態の発注データが自動作成され、この発注データはTRCには送信されないこと。
</t>
    <rPh sb="14" eb="15">
      <t>タイ</t>
    </rPh>
    <rPh sb="18" eb="20">
      <t>セッテイ</t>
    </rPh>
    <rPh sb="36" eb="38">
      <t>シンカン</t>
    </rPh>
    <rPh sb="41" eb="44">
      <t>トリコ</t>
    </rPh>
    <rPh sb="45" eb="47">
      <t>ジテン</t>
    </rPh>
    <rPh sb="71" eb="73">
      <t>ハッチュウ</t>
    </rPh>
    <rPh sb="82" eb="84">
      <t>ソウシン</t>
    </rPh>
    <phoneticPr fontId="2"/>
  </si>
  <si>
    <t>自動発注</t>
    <rPh sb="0" eb="2">
      <t>ジドウ</t>
    </rPh>
    <rPh sb="2" eb="4">
      <t>ハッチュウ</t>
    </rPh>
    <phoneticPr fontId="2"/>
  </si>
  <si>
    <t xml:space="preserve">「継続購入情報」では、購入の終了登録と終了取消登録ができること。
</t>
    <rPh sb="3" eb="5">
      <t>コウニュウ</t>
    </rPh>
    <rPh sb="5" eb="7">
      <t>ジョウホウ</t>
    </rPh>
    <rPh sb="11" eb="13">
      <t>コウニュウ</t>
    </rPh>
    <rPh sb="14" eb="16">
      <t>シュウリョウ</t>
    </rPh>
    <rPh sb="16" eb="18">
      <t>トウロク</t>
    </rPh>
    <rPh sb="19" eb="21">
      <t>シュウリョウ</t>
    </rPh>
    <rPh sb="21" eb="23">
      <t>トリケ</t>
    </rPh>
    <rPh sb="23" eb="25">
      <t>トウロク</t>
    </rPh>
    <phoneticPr fontId="2"/>
  </si>
  <si>
    <t xml:space="preserve">「継続購入情報」では、購入情報を管理でき、以下の項目を登録・変更・削除・コピー登録できること。
・所蔵館
・受入先（注文先）
・受入理由
・利用対象
・費目
・備品/消耗品
・禁帯出（貸出可/禁帯週ル）
・受入冊数
・受入開始日
</t>
    <rPh sb="3" eb="5">
      <t>コウニュウ</t>
    </rPh>
    <rPh sb="5" eb="7">
      <t>ジョウホウ</t>
    </rPh>
    <rPh sb="11" eb="13">
      <t>コウニュウ</t>
    </rPh>
    <rPh sb="13" eb="15">
      <t>ジョウホウ</t>
    </rPh>
    <rPh sb="16" eb="18">
      <t>カンリ</t>
    </rPh>
    <rPh sb="21" eb="23">
      <t>イカ</t>
    </rPh>
    <rPh sb="24" eb="26">
      <t>コウモク</t>
    </rPh>
    <rPh sb="27" eb="29">
      <t>トウロク</t>
    </rPh>
    <rPh sb="30" eb="32">
      <t>ヘンコウ</t>
    </rPh>
    <rPh sb="33" eb="35">
      <t>サクジョ</t>
    </rPh>
    <rPh sb="39" eb="41">
      <t>トウロク</t>
    </rPh>
    <rPh sb="49" eb="51">
      <t>ショゾウ</t>
    </rPh>
    <rPh sb="51" eb="52">
      <t>カン</t>
    </rPh>
    <rPh sb="54" eb="56">
      <t>ウケイレ</t>
    </rPh>
    <rPh sb="56" eb="57">
      <t>サキ</t>
    </rPh>
    <rPh sb="58" eb="60">
      <t>チュウモン</t>
    </rPh>
    <rPh sb="60" eb="61">
      <t>サキ</t>
    </rPh>
    <rPh sb="64" eb="66">
      <t>ウケイレ</t>
    </rPh>
    <rPh sb="66" eb="68">
      <t>リユウ</t>
    </rPh>
    <rPh sb="70" eb="72">
      <t>リヨウ</t>
    </rPh>
    <rPh sb="72" eb="74">
      <t>タイショウ</t>
    </rPh>
    <rPh sb="76" eb="78">
      <t>ヒモク</t>
    </rPh>
    <rPh sb="80" eb="82">
      <t>ビヒン</t>
    </rPh>
    <rPh sb="83" eb="85">
      <t>ショウモウ</t>
    </rPh>
    <rPh sb="85" eb="86">
      <t>ヒン</t>
    </rPh>
    <rPh sb="88" eb="90">
      <t>キンタイ</t>
    </rPh>
    <rPh sb="90" eb="91">
      <t>シュツ</t>
    </rPh>
    <rPh sb="92" eb="94">
      <t>カシダシ</t>
    </rPh>
    <rPh sb="94" eb="95">
      <t>カ</t>
    </rPh>
    <rPh sb="96" eb="98">
      <t>キンタイ</t>
    </rPh>
    <rPh sb="98" eb="99">
      <t>シュウ</t>
    </rPh>
    <rPh sb="103" eb="105">
      <t>ウケイレ</t>
    </rPh>
    <rPh sb="105" eb="107">
      <t>サッスウ</t>
    </rPh>
    <rPh sb="109" eb="111">
      <t>ウケイレ</t>
    </rPh>
    <rPh sb="111" eb="114">
      <t>カイシビ</t>
    </rPh>
    <phoneticPr fontId="2"/>
  </si>
  <si>
    <t xml:space="preserve">「継続情報」では、継続資料の情報を管理でき、以下の項目を登録・変更・削除できること。
・叢書コード
・シリーズ名（カナ/漢字）
・出版地
・出版者（カナ/漢字）
・刊行形態
・継続資料の種別
・備考
・登録日
</t>
    <rPh sb="9" eb="11">
      <t>ケイゾク</t>
    </rPh>
    <rPh sb="11" eb="13">
      <t>シリョウ</t>
    </rPh>
    <rPh sb="14" eb="16">
      <t>ジョウホウ</t>
    </rPh>
    <rPh sb="17" eb="19">
      <t>カンリ</t>
    </rPh>
    <rPh sb="22" eb="24">
      <t>イカ</t>
    </rPh>
    <rPh sb="25" eb="27">
      <t>コウモク</t>
    </rPh>
    <rPh sb="28" eb="30">
      <t>トウロク</t>
    </rPh>
    <rPh sb="31" eb="33">
      <t>ヘンコウ</t>
    </rPh>
    <rPh sb="34" eb="36">
      <t>サクジョ</t>
    </rPh>
    <rPh sb="77" eb="79">
      <t>カンジ</t>
    </rPh>
    <phoneticPr fontId="2"/>
  </si>
  <si>
    <t xml:space="preserve">検索結果一覧から１書誌を選択して、「継続情報」と「継続購入情報」の詳細画面へ展開できること。
</t>
    <rPh sb="0" eb="2">
      <t>ケンサク</t>
    </rPh>
    <rPh sb="2" eb="4">
      <t>ケッカ</t>
    </rPh>
    <rPh sb="4" eb="6">
      <t>イチラン</t>
    </rPh>
    <rPh sb="9" eb="11">
      <t>ショシ</t>
    </rPh>
    <rPh sb="12" eb="14">
      <t>センタク</t>
    </rPh>
    <rPh sb="18" eb="20">
      <t>ケイゾク</t>
    </rPh>
    <rPh sb="20" eb="22">
      <t>ジョウホウ</t>
    </rPh>
    <rPh sb="25" eb="27">
      <t>ケイゾク</t>
    </rPh>
    <rPh sb="27" eb="29">
      <t>コウニュウ</t>
    </rPh>
    <rPh sb="29" eb="31">
      <t>ジョウホウ</t>
    </rPh>
    <rPh sb="33" eb="34">
      <t>ショウ</t>
    </rPh>
    <rPh sb="34" eb="35">
      <t>ホソ</t>
    </rPh>
    <rPh sb="38" eb="40">
      <t>テンカイ</t>
    </rPh>
    <phoneticPr fontId="2"/>
  </si>
  <si>
    <t xml:space="preserve">検索結果一覧は、１書誌１行で以下の項目が簡易に表示されること。
・シリーズ名
・出版者
・叢書コード
・継続資料の種別
シリーズ名と出版者は索引から検索して登録できること。
表示順序は、シリーズ名（カナ）五十音順を基本とし、出版者（カナ）での並び替えができること。
</t>
    <rPh sb="0" eb="2">
      <t>ケンサク</t>
    </rPh>
    <rPh sb="2" eb="4">
      <t>ケッカ</t>
    </rPh>
    <rPh sb="4" eb="6">
      <t>イチラン</t>
    </rPh>
    <rPh sb="65" eb="66">
      <t>メイ</t>
    </rPh>
    <rPh sb="67" eb="70">
      <t>シュッパンシャ</t>
    </rPh>
    <rPh sb="71" eb="73">
      <t>サクイン</t>
    </rPh>
    <rPh sb="75" eb="77">
      <t>ケンサク</t>
    </rPh>
    <rPh sb="79" eb="81">
      <t>トウロク</t>
    </rPh>
    <rPh sb="98" eb="99">
      <t>メイ</t>
    </rPh>
    <phoneticPr fontId="2"/>
  </si>
  <si>
    <t xml:space="preserve">継続管理は、以下の項目で検索ができること。
・シリーズ名（カナ・漢字）
・出版者（カナ・漢字）
・叢書コード
・継続資料の種別
・TRCの継続コード
</t>
    <rPh sb="0" eb="2">
      <t>ケイゾク</t>
    </rPh>
    <rPh sb="2" eb="4">
      <t>カンリ</t>
    </rPh>
    <rPh sb="12" eb="14">
      <t>ケンサク</t>
    </rPh>
    <rPh sb="32" eb="34">
      <t>カンジ</t>
    </rPh>
    <phoneticPr fontId="2"/>
  </si>
  <si>
    <t xml:space="preserve">TRCの「新継続」扱い資料の管理ができること。
</t>
    <rPh sb="5" eb="6">
      <t>シン</t>
    </rPh>
    <rPh sb="6" eb="8">
      <t>ケイゾク</t>
    </rPh>
    <rPh sb="9" eb="10">
      <t>アツカ</t>
    </rPh>
    <rPh sb="11" eb="13">
      <t>シリョウ</t>
    </rPh>
    <rPh sb="14" eb="16">
      <t>カンリ</t>
    </rPh>
    <phoneticPr fontId="2"/>
  </si>
  <si>
    <t>継続管理</t>
    <rPh sb="0" eb="2">
      <t>ケイゾク</t>
    </rPh>
    <rPh sb="2" eb="4">
      <t>カンリ</t>
    </rPh>
    <phoneticPr fontId="2"/>
  </si>
  <si>
    <t xml:space="preserve">予算管理が年度・館・費目・資料区分別に管理できること。
</t>
    <rPh sb="0" eb="2">
      <t>ヨサン</t>
    </rPh>
    <rPh sb="2" eb="4">
      <t>カンリ</t>
    </rPh>
    <rPh sb="19" eb="21">
      <t>カンリ</t>
    </rPh>
    <phoneticPr fontId="2"/>
  </si>
  <si>
    <t xml:space="preserve">見計らいデータについては、データ発注用のデータの作成/未作成を選択できること。
</t>
    <rPh sb="0" eb="2">
      <t>ミハカ</t>
    </rPh>
    <rPh sb="16" eb="19">
      <t>ハッチュウヨウ</t>
    </rPh>
    <rPh sb="24" eb="26">
      <t>サクセイ</t>
    </rPh>
    <rPh sb="27" eb="30">
      <t>ミサクセイ</t>
    </rPh>
    <rPh sb="31" eb="33">
      <t>センタク</t>
    </rPh>
    <phoneticPr fontId="2"/>
  </si>
  <si>
    <t xml:space="preserve">発注処理したデータは、受入先（注文先）により、短冊形式で出力することもファイルデータで作成することもできること。
</t>
    <rPh sb="0" eb="2">
      <t>ハッチュウ</t>
    </rPh>
    <rPh sb="2" eb="4">
      <t>ショリ</t>
    </rPh>
    <rPh sb="11" eb="13">
      <t>ウケイレ</t>
    </rPh>
    <rPh sb="13" eb="14">
      <t>サキ</t>
    </rPh>
    <rPh sb="15" eb="17">
      <t>チュウモン</t>
    </rPh>
    <rPh sb="17" eb="18">
      <t>サキ</t>
    </rPh>
    <rPh sb="23" eb="25">
      <t>タンザク</t>
    </rPh>
    <rPh sb="25" eb="27">
      <t>ケイシキ</t>
    </rPh>
    <rPh sb="28" eb="30">
      <t>シュツリョク</t>
    </rPh>
    <rPh sb="43" eb="45">
      <t>サクセイ</t>
    </rPh>
    <phoneticPr fontId="2"/>
  </si>
  <si>
    <t xml:space="preserve">データ発注用のデータが作成できること。
データ発注用のデータは、TRC形式、日販形式、紀伊国屋形式に対応していること。
</t>
    <rPh sb="23" eb="26">
      <t>ハッチュウヨウ</t>
    </rPh>
    <rPh sb="35" eb="37">
      <t>ケイシキ</t>
    </rPh>
    <rPh sb="38" eb="40">
      <t>ニッパン</t>
    </rPh>
    <rPh sb="40" eb="42">
      <t>ケイシキ</t>
    </rPh>
    <rPh sb="43" eb="47">
      <t>キノクニヤ</t>
    </rPh>
    <rPh sb="47" eb="49">
      <t>ケイシキ</t>
    </rPh>
    <rPh sb="50" eb="52">
      <t>タイオウ</t>
    </rPh>
    <phoneticPr fontId="2"/>
  </si>
  <si>
    <t xml:space="preserve">発注処理したデータの一覧がリスト出力できること。
</t>
    <rPh sb="0" eb="2">
      <t>ハッチュウ</t>
    </rPh>
    <rPh sb="2" eb="4">
      <t>ショリ</t>
    </rPh>
    <rPh sb="10" eb="12">
      <t>イチラン</t>
    </rPh>
    <phoneticPr fontId="2"/>
  </si>
  <si>
    <t xml:space="preserve">以下の条件を指定して、発注処理ができること。
・受入先（注文先）
・発注種別
・利用対象
・費目
・所蔵館
・資料区分
・登録館
</t>
    <rPh sb="0" eb="2">
      <t>イカ</t>
    </rPh>
    <rPh sb="3" eb="5">
      <t>ジョウケン</t>
    </rPh>
    <rPh sb="6" eb="8">
      <t>シテイ</t>
    </rPh>
    <rPh sb="11" eb="13">
      <t>ハッチュウ</t>
    </rPh>
    <rPh sb="13" eb="15">
      <t>ショリ</t>
    </rPh>
    <rPh sb="24" eb="26">
      <t>ウケイレ</t>
    </rPh>
    <rPh sb="26" eb="27">
      <t>サキ</t>
    </rPh>
    <rPh sb="28" eb="30">
      <t>チュウモン</t>
    </rPh>
    <rPh sb="30" eb="31">
      <t>サキ</t>
    </rPh>
    <rPh sb="34" eb="36">
      <t>ハッチュウ</t>
    </rPh>
    <rPh sb="36" eb="38">
      <t>シュベツ</t>
    </rPh>
    <rPh sb="40" eb="42">
      <t>リヨウ</t>
    </rPh>
    <rPh sb="42" eb="44">
      <t>タイショウ</t>
    </rPh>
    <rPh sb="46" eb="48">
      <t>ヒモク</t>
    </rPh>
    <rPh sb="50" eb="52">
      <t>ショゾウ</t>
    </rPh>
    <rPh sb="52" eb="53">
      <t>カン</t>
    </rPh>
    <rPh sb="55" eb="57">
      <t>シリョウ</t>
    </rPh>
    <rPh sb="57" eb="59">
      <t>クブン</t>
    </rPh>
    <rPh sb="61" eb="63">
      <t>トウロク</t>
    </rPh>
    <rPh sb="63" eb="64">
      <t>カン</t>
    </rPh>
    <phoneticPr fontId="2"/>
  </si>
  <si>
    <t>発注処理機能</t>
    <rPh sb="0" eb="2">
      <t>ハッチュウ</t>
    </rPh>
    <rPh sb="2" eb="4">
      <t>ショリ</t>
    </rPh>
    <rPh sb="4" eb="6">
      <t>キノウ</t>
    </rPh>
    <phoneticPr fontId="2"/>
  </si>
  <si>
    <t xml:space="preserve">発注番号の入力による連続発注保留登録ができること。
</t>
    <rPh sb="0" eb="2">
      <t>ハッチュウ</t>
    </rPh>
    <rPh sb="2" eb="4">
      <t>バンゴウ</t>
    </rPh>
    <rPh sb="5" eb="7">
      <t>ニュウリョク</t>
    </rPh>
    <rPh sb="10" eb="12">
      <t>レンゾク</t>
    </rPh>
    <rPh sb="12" eb="14">
      <t>ハッチュウ</t>
    </rPh>
    <rPh sb="14" eb="16">
      <t>ホリュウ</t>
    </rPh>
    <rPh sb="16" eb="18">
      <t>トウロク</t>
    </rPh>
    <phoneticPr fontId="2"/>
  </si>
  <si>
    <t xml:space="preserve">発注削除登録ができること。
</t>
    <rPh sb="0" eb="2">
      <t>ハッチュウ</t>
    </rPh>
    <rPh sb="2" eb="4">
      <t>サクジョ</t>
    </rPh>
    <rPh sb="4" eb="6">
      <t>トウロク</t>
    </rPh>
    <phoneticPr fontId="2"/>
  </si>
  <si>
    <t>発注削除</t>
    <rPh sb="0" eb="2">
      <t>ハッチュウ</t>
    </rPh>
    <rPh sb="2" eb="4">
      <t>サクジョ</t>
    </rPh>
    <phoneticPr fontId="2"/>
  </si>
  <si>
    <t xml:space="preserve">以下の条件を指定して、一括発注保留取消ができること。
・発注保留日
・保留理由
・選書候補
・受入先
・利用対象
・資料区分
・登録館
</t>
    <rPh sb="0" eb="2">
      <t>イカ</t>
    </rPh>
    <rPh sb="3" eb="5">
      <t>ジョウケン</t>
    </rPh>
    <rPh sb="6" eb="8">
      <t>シテイ</t>
    </rPh>
    <rPh sb="11" eb="13">
      <t>イッカツ</t>
    </rPh>
    <rPh sb="13" eb="15">
      <t>ハッチュウ</t>
    </rPh>
    <rPh sb="15" eb="17">
      <t>ホリュウ</t>
    </rPh>
    <rPh sb="17" eb="19">
      <t>トリケ</t>
    </rPh>
    <rPh sb="28" eb="30">
      <t>ハッチュウ</t>
    </rPh>
    <rPh sb="30" eb="32">
      <t>ホリュウ</t>
    </rPh>
    <rPh sb="32" eb="33">
      <t>ビ</t>
    </rPh>
    <rPh sb="35" eb="37">
      <t>ホリュウ</t>
    </rPh>
    <rPh sb="37" eb="39">
      <t>リユウ</t>
    </rPh>
    <rPh sb="41" eb="43">
      <t>センショ</t>
    </rPh>
    <rPh sb="43" eb="45">
      <t>コウホ</t>
    </rPh>
    <rPh sb="47" eb="49">
      <t>ウケイレ</t>
    </rPh>
    <rPh sb="49" eb="50">
      <t>サキ</t>
    </rPh>
    <rPh sb="52" eb="54">
      <t>リヨウ</t>
    </rPh>
    <rPh sb="54" eb="56">
      <t>タイショウ</t>
    </rPh>
    <rPh sb="58" eb="60">
      <t>シリョウ</t>
    </rPh>
    <rPh sb="60" eb="62">
      <t>クブン</t>
    </rPh>
    <rPh sb="64" eb="66">
      <t>トウロク</t>
    </rPh>
    <rPh sb="66" eb="67">
      <t>カン</t>
    </rPh>
    <phoneticPr fontId="2"/>
  </si>
  <si>
    <t xml:space="preserve">発注保留登録時に発注保留理由を登録できること。
</t>
    <rPh sb="0" eb="2">
      <t>ハッチュウ</t>
    </rPh>
    <rPh sb="2" eb="4">
      <t>ホリュウ</t>
    </rPh>
    <rPh sb="4" eb="6">
      <t>トウロク</t>
    </rPh>
    <rPh sb="6" eb="7">
      <t>ジ</t>
    </rPh>
    <rPh sb="8" eb="10">
      <t>ハッチュウ</t>
    </rPh>
    <rPh sb="10" eb="12">
      <t>ホリュウ</t>
    </rPh>
    <rPh sb="12" eb="14">
      <t>リユウ</t>
    </rPh>
    <rPh sb="15" eb="17">
      <t>トウロク</t>
    </rPh>
    <phoneticPr fontId="2"/>
  </si>
  <si>
    <t xml:space="preserve">発注保留登録ができ、発注処理の対象外とできること。
</t>
    <rPh sb="0" eb="2">
      <t>ハッチュウ</t>
    </rPh>
    <rPh sb="2" eb="4">
      <t>ホリュウ</t>
    </rPh>
    <rPh sb="4" eb="6">
      <t>トウロク</t>
    </rPh>
    <rPh sb="10" eb="12">
      <t>ハッチュウ</t>
    </rPh>
    <rPh sb="12" eb="14">
      <t>ショリ</t>
    </rPh>
    <rPh sb="15" eb="17">
      <t>タイショウ</t>
    </rPh>
    <rPh sb="17" eb="18">
      <t>ガイ</t>
    </rPh>
    <phoneticPr fontId="2"/>
  </si>
  <si>
    <t>発注保留登録・取消</t>
    <rPh sb="0" eb="2">
      <t>ハッチュウ</t>
    </rPh>
    <rPh sb="2" eb="4">
      <t>ホリュウ</t>
    </rPh>
    <rPh sb="4" eb="6">
      <t>トウロク</t>
    </rPh>
    <rPh sb="7" eb="9">
      <t>トリケ</t>
    </rPh>
    <phoneticPr fontId="2"/>
  </si>
  <si>
    <t xml:space="preserve">地域館の発注を中央館でまとめて行う場合などを想定し、１つの画面で複数館の発注を一括して行うことができる。
</t>
    <rPh sb="0" eb="2">
      <t>チイキ</t>
    </rPh>
    <rPh sb="2" eb="3">
      <t>カン</t>
    </rPh>
    <rPh sb="4" eb="6">
      <t>ハッチュウ</t>
    </rPh>
    <rPh sb="7" eb="10">
      <t>チュウオウカン</t>
    </rPh>
    <rPh sb="15" eb="16">
      <t>オコナ</t>
    </rPh>
    <rPh sb="17" eb="19">
      <t>バアイ</t>
    </rPh>
    <rPh sb="22" eb="24">
      <t>ソウテイ</t>
    </rPh>
    <rPh sb="29" eb="31">
      <t>ガメン</t>
    </rPh>
    <rPh sb="32" eb="34">
      <t>フクスウ</t>
    </rPh>
    <rPh sb="34" eb="35">
      <t>カン</t>
    </rPh>
    <rPh sb="36" eb="38">
      <t>ハッチュウ</t>
    </rPh>
    <rPh sb="39" eb="41">
      <t>イッカツ</t>
    </rPh>
    <rPh sb="43" eb="44">
      <t>オコナ</t>
    </rPh>
    <phoneticPr fontId="2"/>
  </si>
  <si>
    <t xml:space="preserve">発注業務を行う時に、場所による制限がなく、他館の分も発注登録ができること。
</t>
    <rPh sb="21" eb="22">
      <t>タ</t>
    </rPh>
    <rPh sb="22" eb="23">
      <t>カン</t>
    </rPh>
    <rPh sb="24" eb="25">
      <t>ブン</t>
    </rPh>
    <rPh sb="26" eb="28">
      <t>ハッチュウ</t>
    </rPh>
    <rPh sb="28" eb="30">
      <t>トウロク</t>
    </rPh>
    <phoneticPr fontId="2"/>
  </si>
  <si>
    <t xml:space="preserve">発注登録時に、発注冊数を２冊以上とした場合、１冊ごとに発注番号が付与されること。
</t>
    <rPh sb="0" eb="2">
      <t>ハッチュウ</t>
    </rPh>
    <rPh sb="2" eb="4">
      <t>トウロク</t>
    </rPh>
    <rPh sb="4" eb="5">
      <t>ジ</t>
    </rPh>
    <rPh sb="14" eb="16">
      <t>イジョウ</t>
    </rPh>
    <phoneticPr fontId="2"/>
  </si>
  <si>
    <t xml:space="preserve">登録時に、入力データの初期値を表示させることができること。
</t>
    <rPh sb="0" eb="2">
      <t>トウロク</t>
    </rPh>
    <rPh sb="2" eb="3">
      <t>ジ</t>
    </rPh>
    <phoneticPr fontId="2"/>
  </si>
  <si>
    <t xml:space="preserve">発注登録したデータは、[発注照会]画面および[書誌・蔵書詳細]画面で表示できること。
</t>
    <rPh sb="0" eb="2">
      <t>ハッチュウ</t>
    </rPh>
    <rPh sb="2" eb="4">
      <t>トウロク</t>
    </rPh>
    <rPh sb="12" eb="14">
      <t>ハッチュウ</t>
    </rPh>
    <rPh sb="14" eb="16">
      <t>ショウカイ</t>
    </rPh>
    <rPh sb="17" eb="19">
      <t>ガメン</t>
    </rPh>
    <rPh sb="23" eb="25">
      <t>ショシ</t>
    </rPh>
    <rPh sb="26" eb="28">
      <t>ゾウショ</t>
    </rPh>
    <rPh sb="28" eb="30">
      <t>ショウサイ</t>
    </rPh>
    <rPh sb="31" eb="33">
      <t>ガメン</t>
    </rPh>
    <rPh sb="34" eb="36">
      <t>ヒョウジ</t>
    </rPh>
    <phoneticPr fontId="2"/>
  </si>
  <si>
    <t xml:space="preserve">発注情報の一覧がリスト出力できること。
</t>
    <rPh sb="0" eb="2">
      <t>ハッチュウ</t>
    </rPh>
    <rPh sb="2" eb="4">
      <t>ジョウホウ</t>
    </rPh>
    <rPh sb="5" eb="7">
      <t>イチラン</t>
    </rPh>
    <phoneticPr fontId="2"/>
  </si>
  <si>
    <t xml:space="preserve">[選書・発注]画面で資料検索を行い、書誌を特定して登録できること。[資料検索結果一覧]画面からも[書誌・蔵書詳細]画面からも発注登録・変更・削除が行えること。
</t>
    <rPh sb="43" eb="45">
      <t>ガメン</t>
    </rPh>
    <rPh sb="62" eb="64">
      <t>ハッチュウ</t>
    </rPh>
    <rPh sb="64" eb="66">
      <t>トウロク</t>
    </rPh>
    <rPh sb="67" eb="69">
      <t>ヘンコウ</t>
    </rPh>
    <rPh sb="70" eb="72">
      <t>サクジョ</t>
    </rPh>
    <phoneticPr fontId="2"/>
  </si>
  <si>
    <t xml:space="preserve">発注登録前に発注候補として選書情報が登録できること。
選書情報登録では、追加・変更・削除ができること。
</t>
    <rPh sb="2" eb="4">
      <t>トウロク</t>
    </rPh>
    <rPh sb="27" eb="29">
      <t>センショ</t>
    </rPh>
    <rPh sb="29" eb="31">
      <t>ジョウホウ</t>
    </rPh>
    <rPh sb="31" eb="33">
      <t>トウロク</t>
    </rPh>
    <rPh sb="36" eb="38">
      <t>ツイカ</t>
    </rPh>
    <rPh sb="39" eb="41">
      <t>ヘンコウ</t>
    </rPh>
    <rPh sb="42" eb="44">
      <t>サクジョ</t>
    </rPh>
    <phoneticPr fontId="2"/>
  </si>
  <si>
    <t>発注情報の追加・変更登録機能</t>
    <rPh sb="0" eb="2">
      <t>ハッチュウ</t>
    </rPh>
    <rPh sb="2" eb="4">
      <t>ジョウホウ</t>
    </rPh>
    <rPh sb="5" eb="7">
      <t>ツイカ</t>
    </rPh>
    <rPh sb="8" eb="10">
      <t>ヘンコウ</t>
    </rPh>
    <rPh sb="10" eb="12">
      <t>トウロク</t>
    </rPh>
    <rPh sb="12" eb="14">
      <t>キノウ</t>
    </rPh>
    <phoneticPr fontId="2"/>
  </si>
  <si>
    <t xml:space="preserve">選書登録したデータは、[発注照会]画面および[書誌・蔵書詳細]画面で表示できること。
</t>
    <rPh sb="2" eb="4">
      <t>トウロク</t>
    </rPh>
    <rPh sb="12" eb="14">
      <t>ハッチュウ</t>
    </rPh>
    <rPh sb="14" eb="16">
      <t>ショウカイ</t>
    </rPh>
    <rPh sb="17" eb="19">
      <t>ガメン</t>
    </rPh>
    <rPh sb="23" eb="25">
      <t>ショシ</t>
    </rPh>
    <rPh sb="26" eb="28">
      <t>ゾウショ</t>
    </rPh>
    <rPh sb="28" eb="30">
      <t>ショウサイ</t>
    </rPh>
    <rPh sb="31" eb="33">
      <t>ガメン</t>
    </rPh>
    <rPh sb="34" eb="36">
      <t>ヒョウジ</t>
    </rPh>
    <phoneticPr fontId="2"/>
  </si>
  <si>
    <t xml:space="preserve">選書登録情報の一覧がリスト出力できること。
</t>
    <rPh sb="0" eb="2">
      <t>センショ</t>
    </rPh>
    <rPh sb="2" eb="4">
      <t>トウロク</t>
    </rPh>
    <rPh sb="4" eb="6">
      <t>ジョウホウ</t>
    </rPh>
    <rPh sb="7" eb="9">
      <t>イチラン</t>
    </rPh>
    <phoneticPr fontId="2"/>
  </si>
  <si>
    <t xml:space="preserve">[選書・発注]画面で資料検索を行い、書誌を特定して登録できること。[資料検索結果一覧]画面からも[書誌・蔵書詳細]画面からも選書登録・変更・削除が行えること。
</t>
    <rPh sb="43" eb="45">
      <t>ガメン</t>
    </rPh>
    <rPh sb="62" eb="64">
      <t>センショ</t>
    </rPh>
    <rPh sb="64" eb="66">
      <t>トウロク</t>
    </rPh>
    <rPh sb="67" eb="69">
      <t>ヘンコウ</t>
    </rPh>
    <rPh sb="70" eb="72">
      <t>サクジョ</t>
    </rPh>
    <phoneticPr fontId="2"/>
  </si>
  <si>
    <t>選書情報の追加・変更登録機能</t>
    <rPh sb="0" eb="2">
      <t>センショ</t>
    </rPh>
    <rPh sb="2" eb="4">
      <t>ジョウホウ</t>
    </rPh>
    <rPh sb="5" eb="7">
      <t>ツイカ</t>
    </rPh>
    <rPh sb="8" eb="10">
      <t>ヘンコウ</t>
    </rPh>
    <rPh sb="10" eb="12">
      <t>トウロク</t>
    </rPh>
    <rPh sb="12" eb="14">
      <t>キノウ</t>
    </rPh>
    <phoneticPr fontId="2"/>
  </si>
  <si>
    <t>[発注管理検索結果一覧]・[発注一覧]から、[書誌・蔵書詳細]画面を開くことができ、所蔵情報・貸出情報・予約情報と同時に、選書・発注情報が表示され、追加・変更登録もできること。</t>
    <rPh sb="34" eb="35">
      <t>ヒラ</t>
    </rPh>
    <rPh sb="42" eb="44">
      <t>ショゾウ</t>
    </rPh>
    <rPh sb="44" eb="46">
      <t>ジョウホウ</t>
    </rPh>
    <rPh sb="47" eb="49">
      <t>カシダシ</t>
    </rPh>
    <rPh sb="49" eb="51">
      <t>ジョウホウ</t>
    </rPh>
    <rPh sb="52" eb="54">
      <t>ヨヤク</t>
    </rPh>
    <rPh sb="54" eb="56">
      <t>ジョウホウ</t>
    </rPh>
    <rPh sb="57" eb="59">
      <t>ドウジ</t>
    </rPh>
    <rPh sb="61" eb="63">
      <t>センショ</t>
    </rPh>
    <rPh sb="64" eb="66">
      <t>ハッチュウ</t>
    </rPh>
    <rPh sb="66" eb="68">
      <t>ジョウホウ</t>
    </rPh>
    <rPh sb="69" eb="71">
      <t>ヒョウジ</t>
    </rPh>
    <rPh sb="74" eb="76">
      <t>ツイカ</t>
    </rPh>
    <rPh sb="77" eb="79">
      <t>ヘンコウ</t>
    </rPh>
    <rPh sb="79" eb="81">
      <t>トウロク</t>
    </rPh>
    <phoneticPr fontId="2"/>
  </si>
  <si>
    <t xml:space="preserve">[発注管理検索結果一覧]から１書誌を選択すると、[発注一覧]画面がき、以下の選書・発注情報が表示され、追加・変更登録ができること。
・発注番号
・発注状況
・日付（発注日等）
・種別
・見計いの有無
・所蔵館
・受入先（注文先）
・利用対象
・候補理由/保留理由
・費目
・備品/消耗品
・請求記号
</t>
    <rPh sb="1" eb="3">
      <t>ハッチュウ</t>
    </rPh>
    <rPh sb="3" eb="5">
      <t>カンリ</t>
    </rPh>
    <rPh sb="5" eb="7">
      <t>ケンサク</t>
    </rPh>
    <rPh sb="7" eb="9">
      <t>ケッカ</t>
    </rPh>
    <rPh sb="9" eb="11">
      <t>イチラン</t>
    </rPh>
    <rPh sb="15" eb="17">
      <t>ショシ</t>
    </rPh>
    <rPh sb="18" eb="20">
      <t>センタク</t>
    </rPh>
    <rPh sb="25" eb="27">
      <t>ハッチュウ</t>
    </rPh>
    <rPh sb="27" eb="29">
      <t>イチラン</t>
    </rPh>
    <rPh sb="30" eb="32">
      <t>ガメン</t>
    </rPh>
    <rPh sb="35" eb="37">
      <t>イカ</t>
    </rPh>
    <rPh sb="38" eb="40">
      <t>センショ</t>
    </rPh>
    <rPh sb="41" eb="43">
      <t>ハッチュウ</t>
    </rPh>
    <rPh sb="43" eb="45">
      <t>ジョウホウ</t>
    </rPh>
    <rPh sb="46" eb="48">
      <t>ヒョウジ</t>
    </rPh>
    <rPh sb="51" eb="53">
      <t>ツイカ</t>
    </rPh>
    <rPh sb="54" eb="56">
      <t>ヘンコウ</t>
    </rPh>
    <rPh sb="56" eb="58">
      <t>トウロク</t>
    </rPh>
    <rPh sb="73" eb="75">
      <t>ハッチュウ</t>
    </rPh>
    <rPh sb="75" eb="77">
      <t>ジョウキョウ</t>
    </rPh>
    <rPh sb="79" eb="81">
      <t>ヒヅケ</t>
    </rPh>
    <rPh sb="85" eb="86">
      <t>トウ</t>
    </rPh>
    <rPh sb="89" eb="91">
      <t>シュベツ</t>
    </rPh>
    <rPh sb="93" eb="95">
      <t>ミハカラ</t>
    </rPh>
    <rPh sb="97" eb="99">
      <t>ウム</t>
    </rPh>
    <rPh sb="101" eb="103">
      <t>ショゾウ</t>
    </rPh>
    <rPh sb="103" eb="104">
      <t>カン</t>
    </rPh>
    <rPh sb="116" eb="118">
      <t>リヨウ</t>
    </rPh>
    <rPh sb="118" eb="120">
      <t>タイショウ</t>
    </rPh>
    <rPh sb="122" eb="124">
      <t>コウホ</t>
    </rPh>
    <rPh sb="124" eb="126">
      <t>リユウ</t>
    </rPh>
    <rPh sb="127" eb="129">
      <t>ホリュウ</t>
    </rPh>
    <rPh sb="129" eb="131">
      <t>リユウ</t>
    </rPh>
    <rPh sb="133" eb="135">
      <t>ヒモク</t>
    </rPh>
    <rPh sb="137" eb="139">
      <t>ビヒン</t>
    </rPh>
    <rPh sb="140" eb="142">
      <t>ショウモウ</t>
    </rPh>
    <rPh sb="142" eb="143">
      <t>ヒン</t>
    </rPh>
    <rPh sb="145" eb="147">
      <t>セイキュウ</t>
    </rPh>
    <rPh sb="147" eb="149">
      <t>キゴウ</t>
    </rPh>
    <phoneticPr fontId="2"/>
  </si>
  <si>
    <t xml:space="preserve">[発注管理検索結果一覧]では、１書誌１行で以下の項目が簡易に表示されること。
・タイトル（漢字）
・著者
・出版社
・NDC
・マークNo.
・ISBN
</t>
    <rPh sb="1" eb="3">
      <t>ハッチュウ</t>
    </rPh>
    <rPh sb="3" eb="5">
      <t>カンリ</t>
    </rPh>
    <rPh sb="5" eb="7">
      <t>ケンサク</t>
    </rPh>
    <rPh sb="7" eb="9">
      <t>ケッカ</t>
    </rPh>
    <rPh sb="9" eb="11">
      <t>イチラン</t>
    </rPh>
    <rPh sb="16" eb="18">
      <t>ショシ</t>
    </rPh>
    <rPh sb="19" eb="20">
      <t>ギョウ</t>
    </rPh>
    <rPh sb="21" eb="23">
      <t>イカ</t>
    </rPh>
    <rPh sb="24" eb="26">
      <t>コウモク</t>
    </rPh>
    <rPh sb="27" eb="29">
      <t>カンイ</t>
    </rPh>
    <rPh sb="30" eb="32">
      <t>ヒョウジ</t>
    </rPh>
    <rPh sb="45" eb="47">
      <t>カンジ</t>
    </rPh>
    <rPh sb="50" eb="52">
      <t>チョシャ</t>
    </rPh>
    <rPh sb="54" eb="57">
      <t>シュッパンシャ</t>
    </rPh>
    <phoneticPr fontId="2"/>
  </si>
  <si>
    <t xml:space="preserve">発注管理は「選書」・「発注登録」・「発注中」の３段階で管理できること。
※「発注中」…発注データ抽出済状態
</t>
    <rPh sb="0" eb="2">
      <t>ハッチュウ</t>
    </rPh>
    <rPh sb="2" eb="4">
      <t>カンリ</t>
    </rPh>
    <rPh sb="20" eb="21">
      <t>チュウ</t>
    </rPh>
    <rPh sb="24" eb="26">
      <t>ダンカイ</t>
    </rPh>
    <rPh sb="27" eb="29">
      <t>カンリ</t>
    </rPh>
    <rPh sb="40" eb="41">
      <t>チュウ</t>
    </rPh>
    <rPh sb="43" eb="45">
      <t>ハッチュウ</t>
    </rPh>
    <rPh sb="48" eb="50">
      <t>チュウシュツ</t>
    </rPh>
    <rPh sb="50" eb="51">
      <t>スミ</t>
    </rPh>
    <rPh sb="51" eb="53">
      <t>ジョウタイ</t>
    </rPh>
    <phoneticPr fontId="2"/>
  </si>
  <si>
    <t>発注状況の照会</t>
    <rPh sb="0" eb="2">
      <t>ハッチュウ</t>
    </rPh>
    <rPh sb="2" eb="4">
      <t>ジョウキョウ</t>
    </rPh>
    <rPh sb="5" eb="7">
      <t>ショウカイ</t>
    </rPh>
    <phoneticPr fontId="2"/>
  </si>
  <si>
    <t>１１．発注・受入</t>
    <phoneticPr fontId="2"/>
  </si>
  <si>
    <t>座席予約端末から、予約した内容を利用者自身で確認できること。</t>
    <rPh sb="9" eb="11">
      <t>ヨヤク</t>
    </rPh>
    <phoneticPr fontId="2"/>
  </si>
  <si>
    <t xml:space="preserve">設定により、他館の座席の予約もできること。
</t>
    <phoneticPr fontId="2"/>
  </si>
  <si>
    <t>座席予約端末</t>
    <rPh sb="0" eb="2">
      <t>ザセキ</t>
    </rPh>
    <rPh sb="2" eb="4">
      <t>ヨヤク</t>
    </rPh>
    <rPh sb="4" eb="6">
      <t>タンマツ</t>
    </rPh>
    <phoneticPr fontId="2"/>
  </si>
  <si>
    <t xml:space="preserve">FeliCaカードを2枚目の利用者カードとして使用でき、FeliCaIDの登録・変更・削除ができること。
また、登録日・最終変更日は自動で設定されること。
</t>
    <rPh sb="37" eb="39">
      <t>トウロク</t>
    </rPh>
    <rPh sb="40" eb="42">
      <t>ヘンコウ</t>
    </rPh>
    <rPh sb="43" eb="45">
      <t>サクジョ</t>
    </rPh>
    <rPh sb="56" eb="59">
      <t>トウロクビ</t>
    </rPh>
    <rPh sb="60" eb="62">
      <t>サイシュウ</t>
    </rPh>
    <rPh sb="62" eb="65">
      <t>ヘンコウビ</t>
    </rPh>
    <rPh sb="66" eb="68">
      <t>ジドウ</t>
    </rPh>
    <rPh sb="69" eb="71">
      <t>セッテイ</t>
    </rPh>
    <phoneticPr fontId="12"/>
  </si>
  <si>
    <t xml:space="preserve">利用者区分別・登録資格別・資料種別ごとに、以下の督促規則の設定ができること。
・延滞のメッセージを表示するまでの猶予期間
・督促履歴の管理をする日数
・督促連絡をするまでの猶予日数
・督促周期（日数）
・督促回数
</t>
    <rPh sb="0" eb="3">
      <t>リヨウシャ</t>
    </rPh>
    <rPh sb="3" eb="4">
      <t>ク</t>
    </rPh>
    <rPh sb="4" eb="6">
      <t>ブンベツ</t>
    </rPh>
    <rPh sb="7" eb="9">
      <t>トウロク</t>
    </rPh>
    <rPh sb="9" eb="11">
      <t>シカク</t>
    </rPh>
    <rPh sb="11" eb="12">
      <t>ベツ</t>
    </rPh>
    <rPh sb="13" eb="15">
      <t>シリョウ</t>
    </rPh>
    <rPh sb="15" eb="17">
      <t>シュベツ</t>
    </rPh>
    <rPh sb="21" eb="23">
      <t>イカ</t>
    </rPh>
    <rPh sb="29" eb="31">
      <t>セッテイ</t>
    </rPh>
    <rPh sb="78" eb="80">
      <t>レンラク</t>
    </rPh>
    <phoneticPr fontId="3"/>
  </si>
  <si>
    <t xml:space="preserve">サーバから直接メールの自動送信ができること。
</t>
    <rPh sb="5" eb="7">
      <t>チョクセツ</t>
    </rPh>
    <rPh sb="11" eb="13">
      <t>ジドウ</t>
    </rPh>
    <phoneticPr fontId="12"/>
  </si>
  <si>
    <t xml:space="preserve">登録した記録を館内OPAC（キーボード版／タッチパネル版）・WebOPAC（パソコン版・スマホ版）で公開できること。
１件ごとに公開可否の設定ができること。
</t>
    <rPh sb="0" eb="2">
      <t>トウロク</t>
    </rPh>
    <rPh sb="4" eb="6">
      <t>キロク</t>
    </rPh>
    <rPh sb="7" eb="9">
      <t>カンナイ</t>
    </rPh>
    <rPh sb="27" eb="28">
      <t>バン</t>
    </rPh>
    <rPh sb="42" eb="43">
      <t>バン</t>
    </rPh>
    <rPh sb="50" eb="52">
      <t>コウカイ</t>
    </rPh>
    <rPh sb="60" eb="61">
      <t>ケン</t>
    </rPh>
    <phoneticPr fontId="3"/>
  </si>
  <si>
    <t xml:space="preserve">登録した記録を館内OPAC（キーボード版／タッチパネル版）・WebOPAC（パソコン版・スマホ版）で公開できること。
１件ごとに公開可否の設定ができること。
画像データは、WebOPACでは表示されないこと。
</t>
    <rPh sb="0" eb="2">
      <t>トウロク</t>
    </rPh>
    <rPh sb="4" eb="6">
      <t>キロク</t>
    </rPh>
    <rPh sb="7" eb="9">
      <t>カンナイ</t>
    </rPh>
    <rPh sb="27" eb="28">
      <t>バン</t>
    </rPh>
    <rPh sb="42" eb="43">
      <t>バン</t>
    </rPh>
    <rPh sb="50" eb="52">
      <t>コウカイ</t>
    </rPh>
    <rPh sb="60" eb="61">
      <t>ケン</t>
    </rPh>
    <rPh sb="79" eb="81">
      <t>ガゾウ</t>
    </rPh>
    <rPh sb="95" eb="97">
      <t>ヒョウジ</t>
    </rPh>
    <phoneticPr fontId="3"/>
  </si>
  <si>
    <t xml:space="preserve">選書登録のまま発注確定登録・発注保留登録ができること。
</t>
    <phoneticPr fontId="2"/>
  </si>
  <si>
    <t xml:space="preserve">蔵書データの有無に関わらず発注処理ができること。
</t>
    <rPh sb="0" eb="2">
      <t>ゾウショ</t>
    </rPh>
    <rPh sb="6" eb="8">
      <t>ウム</t>
    </rPh>
    <rPh sb="9" eb="10">
      <t>カカ</t>
    </rPh>
    <rPh sb="13" eb="15">
      <t>ハッチュウ</t>
    </rPh>
    <rPh sb="15" eb="17">
      <t>ショリ</t>
    </rPh>
    <phoneticPr fontId="2"/>
  </si>
  <si>
    <t xml:space="preserve">・図書館資料を提供／資料を借用して提供
・協力館
・必要冊数
・提供順序
・備考（予約備考）
・処理館名
・作成日
</t>
    <phoneticPr fontId="19"/>
  </si>
  <si>
    <t xml:space="preserve">「蔵書情報」を以下の項目で追加・変更できること。
・資料ID
・所蔵館
・所在館
・利用対象（蔵書）
・別置記号
・分類記号
・図書記号
・巻冊記号
・書架本籍
・書架現在
・禁帯出区分（貸出可/禁帯）
・付属資料（なし/あり/蔵書登録する）
・受入理由
・受入先（発注先）
・費目
・備品/消耗品
・購入価格
・受入日
・保存期限（雑誌のみ）
・協力館
・資料状態
・不明回数
・不明日
・統計更新区分（更新する/更新しない）
・除籍不可（可/不可）
・自動貸出機貸出不可区分（貸出可/貸出不可）
</t>
    <rPh sb="1" eb="3">
      <t>ゾウショ</t>
    </rPh>
    <rPh sb="3" eb="5">
      <t>ジョウホウ</t>
    </rPh>
    <rPh sb="7" eb="9">
      <t>イカ</t>
    </rPh>
    <rPh sb="10" eb="12">
      <t>コウモク</t>
    </rPh>
    <rPh sb="13" eb="15">
      <t>ツイカ</t>
    </rPh>
    <rPh sb="26" eb="28">
      <t>シリョウ</t>
    </rPh>
    <rPh sb="34" eb="35">
      <t>カン</t>
    </rPh>
    <rPh sb="37" eb="39">
      <t>ショザイ</t>
    </rPh>
    <rPh sb="39" eb="40">
      <t>カン</t>
    </rPh>
    <rPh sb="42" eb="44">
      <t>リヨウ</t>
    </rPh>
    <rPh sb="44" eb="46">
      <t>タイショウ</t>
    </rPh>
    <rPh sb="47" eb="49">
      <t>ゾウショ</t>
    </rPh>
    <rPh sb="58" eb="60">
      <t>ブンルイ</t>
    </rPh>
    <rPh sb="60" eb="62">
      <t>キゴウ</t>
    </rPh>
    <rPh sb="64" eb="66">
      <t>トショ</t>
    </rPh>
    <rPh sb="66" eb="68">
      <t>キゴウ</t>
    </rPh>
    <rPh sb="70" eb="71">
      <t>マキ</t>
    </rPh>
    <rPh sb="71" eb="72">
      <t>サツ</t>
    </rPh>
    <rPh sb="72" eb="74">
      <t>キゴウ</t>
    </rPh>
    <rPh sb="84" eb="86">
      <t>ゲンザイ</t>
    </rPh>
    <rPh sb="88" eb="89">
      <t>キン</t>
    </rPh>
    <rPh sb="89" eb="90">
      <t>タイ</t>
    </rPh>
    <rPh sb="90" eb="91">
      <t>シュツ</t>
    </rPh>
    <rPh sb="91" eb="93">
      <t>クブン</t>
    </rPh>
    <rPh sb="94" eb="96">
      <t>カシダシ</t>
    </rPh>
    <rPh sb="96" eb="97">
      <t>カ</t>
    </rPh>
    <rPh sb="98" eb="99">
      <t>キン</t>
    </rPh>
    <rPh sb="99" eb="100">
      <t>タイ</t>
    </rPh>
    <rPh sb="103" eb="105">
      <t>フゾク</t>
    </rPh>
    <rPh sb="105" eb="107">
      <t>シリョウ</t>
    </rPh>
    <rPh sb="114" eb="116">
      <t>ゾウショ</t>
    </rPh>
    <rPh sb="116" eb="118">
      <t>トウロク</t>
    </rPh>
    <rPh sb="139" eb="141">
      <t>ヒモク</t>
    </rPh>
    <rPh sb="143" eb="145">
      <t>ビヒン</t>
    </rPh>
    <rPh sb="146" eb="148">
      <t>ショウモウ</t>
    </rPh>
    <rPh sb="148" eb="149">
      <t>ヒン</t>
    </rPh>
    <rPh sb="151" eb="153">
      <t>コウニュウ</t>
    </rPh>
    <rPh sb="153" eb="155">
      <t>カカク</t>
    </rPh>
    <rPh sb="157" eb="160">
      <t>ウケイレビ</t>
    </rPh>
    <rPh sb="162" eb="164">
      <t>ホゾン</t>
    </rPh>
    <rPh sb="167" eb="169">
      <t>ザッシ</t>
    </rPh>
    <rPh sb="174" eb="176">
      <t>キョウリョク</t>
    </rPh>
    <rPh sb="176" eb="177">
      <t>カン</t>
    </rPh>
    <rPh sb="185" eb="187">
      <t>フメイ</t>
    </rPh>
    <rPh sb="187" eb="189">
      <t>カイスウ</t>
    </rPh>
    <rPh sb="191" eb="193">
      <t>フメイ</t>
    </rPh>
    <rPh sb="193" eb="194">
      <t>ビ</t>
    </rPh>
    <rPh sb="196" eb="198">
      <t>トウケイ</t>
    </rPh>
    <rPh sb="198" eb="200">
      <t>コウシン</t>
    </rPh>
    <rPh sb="200" eb="202">
      <t>クブン</t>
    </rPh>
    <rPh sb="203" eb="205">
      <t>コウシン</t>
    </rPh>
    <rPh sb="208" eb="210">
      <t>コウシン</t>
    </rPh>
    <rPh sb="216" eb="218">
      <t>ジョセキ</t>
    </rPh>
    <rPh sb="218" eb="220">
      <t>フカ</t>
    </rPh>
    <rPh sb="221" eb="222">
      <t>カ</t>
    </rPh>
    <rPh sb="223" eb="225">
      <t>フカ</t>
    </rPh>
    <rPh sb="228" eb="233">
      <t>ジドウ</t>
    </rPh>
    <rPh sb="233" eb="235">
      <t>カシダシ</t>
    </rPh>
    <rPh sb="235" eb="237">
      <t>フカ</t>
    </rPh>
    <rPh sb="237" eb="239">
      <t>クブン</t>
    </rPh>
    <rPh sb="240" eb="242">
      <t>カシダシ</t>
    </rPh>
    <rPh sb="242" eb="243">
      <t>カ</t>
    </rPh>
    <rPh sb="244" eb="246">
      <t>カシダシ</t>
    </rPh>
    <rPh sb="246" eb="248">
      <t>フカ</t>
    </rPh>
    <phoneticPr fontId="3"/>
  </si>
  <si>
    <t xml:space="preserve">座席の予約・確保は、利用者IDを使用してができること。利用者IDに紐づくパスワードをチェックし、不正利用を防止できること。
</t>
    <rPh sb="10" eb="13">
      <t>リヨウシャ</t>
    </rPh>
    <rPh sb="16" eb="18">
      <t>シヨウ</t>
    </rPh>
    <phoneticPr fontId="2"/>
  </si>
  <si>
    <t>１．全般</t>
    <rPh sb="2" eb="4">
      <t>ゼンパン</t>
    </rPh>
    <phoneticPr fontId="3"/>
  </si>
  <si>
    <t>９．蔵書点検（バーコード）</t>
    <rPh sb="2" eb="4">
      <t>ゾウショ</t>
    </rPh>
    <rPh sb="4" eb="6">
      <t>テンケン</t>
    </rPh>
    <phoneticPr fontId="3"/>
  </si>
  <si>
    <t>承認ワークフロー</t>
    <rPh sb="0" eb="2">
      <t>ショウニン</t>
    </rPh>
    <phoneticPr fontId="2"/>
  </si>
  <si>
    <t>自動更新・自動生成機能</t>
    <rPh sb="0" eb="2">
      <t>ジドウ</t>
    </rPh>
    <rPh sb="2" eb="4">
      <t>コウシン</t>
    </rPh>
    <rPh sb="5" eb="7">
      <t>ジドウ</t>
    </rPh>
    <rPh sb="7" eb="9">
      <t>セイセイ</t>
    </rPh>
    <rPh sb="9" eb="11">
      <t>キノウ</t>
    </rPh>
    <phoneticPr fontId="2"/>
  </si>
  <si>
    <t xml:space="preserve">ページごとにパンくずリストが自動生成されること。
またパンくずリストを自動生成する際、ページタイトルを自動的に引用できること。
</t>
  </si>
  <si>
    <t xml:space="preserve">サイトマップが自動的に作成されること。
</t>
  </si>
  <si>
    <t>RSS情報を「お知らせ」「新着情報」等として表示できること。</t>
  </si>
  <si>
    <t xml:space="preserve">業務カレンダー情報を利用して開館カレンダーを自動生成できること。
</t>
  </si>
  <si>
    <t>管理機能</t>
    <rPh sb="0" eb="2">
      <t>カンリ</t>
    </rPh>
    <rPh sb="2" eb="4">
      <t>キノウ</t>
    </rPh>
    <phoneticPr fontId="2"/>
  </si>
  <si>
    <t>アクセシビリティ</t>
    <phoneticPr fontId="2"/>
  </si>
  <si>
    <t>コンテンツ作成</t>
    <rPh sb="5" eb="7">
      <t>サクセイ</t>
    </rPh>
    <phoneticPr fontId="2"/>
  </si>
  <si>
    <t>簡易な操作でページ内に画像を配置できること。
また、同一ページ内に掲載数の制限なく複数配置できること。</t>
  </si>
  <si>
    <t>任意の条件を指定し、WebOPAC検索結果一覧へのリンクを容易に作成できること。書誌情報へのリンクを作成できること。
また、リンク作成時に検索結果を確認できること。</t>
  </si>
  <si>
    <t>多言語コンテンツが作成できること。(utf-8に対応していること)</t>
  </si>
  <si>
    <t>その他機能</t>
    <rPh sb="2" eb="3">
      <t>タ</t>
    </rPh>
    <rPh sb="3" eb="5">
      <t>キノウ</t>
    </rPh>
    <phoneticPr fontId="2"/>
  </si>
  <si>
    <t>バナー広告掲載管理が可能なこと。
・バナー広告の追加・変更・削除が随時可能であること。
・管理者が容易に、広告の画像・URL・掲載期間を指定して登録できること。なお、掲載期間の登録により、自動的に掲載の開始・終了ができること。
・バナー画像から外部のページへリンクが可能であること。
・トップページやメニューページにバナー広告を配置できること。
・広告バナーのうちランダムに1枠だけ、スクロールしなくても見えるところに表示すること。またはバナー表示位置のローテーションが可能なこと。
・管理者が容易に、広告の月ごとのクリック数を確認できること。
・広告が非表示のバナーに募集中などの代替画像が表示できること。</t>
  </si>
  <si>
    <t xml:space="preserve">ホストコンピュータダウン時・回線ダウン時・館外での処理など、LAN接続をしていないで各種端末（ノートパソコン・ハンディ端末等）で貸出・返却処理ができること。
</t>
    <rPh sb="21" eb="23">
      <t>カンガイ</t>
    </rPh>
    <rPh sb="25" eb="27">
      <t>ショリ</t>
    </rPh>
    <rPh sb="42" eb="44">
      <t>カクシュ</t>
    </rPh>
    <rPh sb="44" eb="46">
      <t>タンマツ</t>
    </rPh>
    <rPh sb="64" eb="66">
      <t>カシダシ</t>
    </rPh>
    <rPh sb="67" eb="69">
      <t>ヘンキャク</t>
    </rPh>
    <rPh sb="69" eb="71">
      <t>ショリ</t>
    </rPh>
    <phoneticPr fontId="3"/>
  </si>
  <si>
    <t xml:space="preserve">オンラインの貸出/返却処理でエラーとなるものを、オフライン処理時には、リスト出力できること。
</t>
    <rPh sb="38" eb="40">
      <t>シュツリョク</t>
    </rPh>
    <phoneticPr fontId="3"/>
  </si>
  <si>
    <t xml:space="preserve">以下の項目は、登録済みデータから検索して選択登録することもできること。
・タイトル
・各巻タイトル
・発売者
・内容タイトル
・キーワード
・賞名称
・掲載紙
</t>
    <rPh sb="7" eb="9">
      <t>トウロク</t>
    </rPh>
    <rPh sb="9" eb="10">
      <t>ス</t>
    </rPh>
    <rPh sb="16" eb="18">
      <t>ケンサク</t>
    </rPh>
    <rPh sb="20" eb="22">
      <t>センタク</t>
    </rPh>
    <rPh sb="22" eb="24">
      <t>トウロク</t>
    </rPh>
    <rPh sb="51" eb="53">
      <t>ハツバイ</t>
    </rPh>
    <rPh sb="53" eb="54">
      <t>シャ</t>
    </rPh>
    <rPh sb="71" eb="72">
      <t>ショウ</t>
    </rPh>
    <rPh sb="72" eb="74">
      <t>メイショウ</t>
    </rPh>
    <rPh sb="76" eb="79">
      <t>ケイサイシ</t>
    </rPh>
    <phoneticPr fontId="2"/>
  </si>
  <si>
    <t xml:space="preserve">典拠データ１件毎に変更・更新ができること。
</t>
    <rPh sb="0" eb="2">
      <t>テンキョ</t>
    </rPh>
    <rPh sb="6" eb="7">
      <t>ケン</t>
    </rPh>
    <rPh sb="7" eb="8">
      <t>ゴト</t>
    </rPh>
    <rPh sb="9" eb="11">
      <t>ヘンコウ</t>
    </rPh>
    <rPh sb="12" eb="14">
      <t>コウシン</t>
    </rPh>
    <phoneticPr fontId="2"/>
  </si>
  <si>
    <t xml:space="preserve">雑誌の巻号書誌に対し、以下の項目で追加・変更・削除できること。
・発行日
・年月日号
・通巻
・巻/号
・価格（税抜/税込）
・マーク種別
・マークNo.
・マーク受入日
・書誌登録日
・特集名漢字　※複数登録可
・特集名カナ　※複数登録可
・検索用特集名カナ　※複数登録可
・目次情報　※複数登録可
・検索用目次カナ　※複数登録可
・注記　※複数種類・複数登録可
・非表示注記
</t>
    <rPh sb="0" eb="2">
      <t>ザッシ</t>
    </rPh>
    <rPh sb="3" eb="4">
      <t>マ</t>
    </rPh>
    <rPh sb="4" eb="5">
      <t>ゴウ</t>
    </rPh>
    <rPh sb="5" eb="7">
      <t>ショシ</t>
    </rPh>
    <rPh sb="8" eb="9">
      <t>タイ</t>
    </rPh>
    <rPh sb="38" eb="40">
      <t>ネンゲツ</t>
    </rPh>
    <rPh sb="40" eb="41">
      <t>ヒ</t>
    </rPh>
    <rPh sb="41" eb="42">
      <t>ゴウ</t>
    </rPh>
    <rPh sb="44" eb="46">
      <t>ツウカン</t>
    </rPh>
    <rPh sb="48" eb="49">
      <t>カン</t>
    </rPh>
    <rPh sb="50" eb="51">
      <t>ゴウ</t>
    </rPh>
    <rPh sb="53" eb="55">
      <t>カカク</t>
    </rPh>
    <rPh sb="56" eb="57">
      <t>ゼイ</t>
    </rPh>
    <rPh sb="57" eb="58">
      <t>ヌ</t>
    </rPh>
    <rPh sb="59" eb="61">
      <t>ゼイコミ</t>
    </rPh>
    <rPh sb="97" eb="99">
      <t>カンジ</t>
    </rPh>
    <rPh sb="168" eb="170">
      <t>チュウキ</t>
    </rPh>
    <rPh sb="172" eb="174">
      <t>フクスウ</t>
    </rPh>
    <rPh sb="174" eb="176">
      <t>シュルイ</t>
    </rPh>
    <rPh sb="177" eb="179">
      <t>フクスウ</t>
    </rPh>
    <rPh sb="179" eb="181">
      <t>トウロク</t>
    </rPh>
    <rPh sb="181" eb="182">
      <t>カ</t>
    </rPh>
    <rPh sb="184" eb="187">
      <t>ヒヒョウジ</t>
    </rPh>
    <rPh sb="187" eb="189">
      <t>チュウキ</t>
    </rPh>
    <phoneticPr fontId="2"/>
  </si>
  <si>
    <t xml:space="preserve">選書情報は、以下の項目が登録できること。
・発注種別
・利用対象
・受入先（注文先）
・費目
・備品/消耗品
・受入理由
・所蔵館
・発注冊数（発注／見計）
・別置記号
・見計らい冊数
・別置記号
・分類記号
・図書記号
・巻冊記号
・購入価格
・登録日
・登録館
</t>
    <rPh sb="0" eb="2">
      <t>センショ</t>
    </rPh>
    <rPh sb="2" eb="4">
      <t>ジョウホウ</t>
    </rPh>
    <rPh sb="6" eb="8">
      <t>イカ</t>
    </rPh>
    <rPh sb="72" eb="73">
      <t>ハツ</t>
    </rPh>
    <rPh sb="86" eb="88">
      <t>ミハカ</t>
    </rPh>
    <rPh sb="90" eb="92">
      <t>サッスウ</t>
    </rPh>
    <rPh sb="94" eb="96">
      <t>ベッチ</t>
    </rPh>
    <rPh sb="96" eb="98">
      <t>キゴウ</t>
    </rPh>
    <rPh sb="100" eb="102">
      <t>ブンルイ</t>
    </rPh>
    <rPh sb="102" eb="104">
      <t>キゴウ</t>
    </rPh>
    <rPh sb="108" eb="110">
      <t>キゴウ</t>
    </rPh>
    <rPh sb="118" eb="120">
      <t>コウニュウ</t>
    </rPh>
    <rPh sb="129" eb="131">
      <t>トウロク</t>
    </rPh>
    <rPh sb="131" eb="132">
      <t>カン</t>
    </rPh>
    <phoneticPr fontId="2"/>
  </si>
  <si>
    <t xml:space="preserve">発注情報は、以下の項目が登録できること。
・発注種別
・利用対象
・受入先（注文先）
・費目
・備品/消耗品
・受入理由
・所蔵館
・発注冊数（発注／見計）
・別置記号
・見計らい冊数
・別置記号
・分類記号
・図書記号
・巻冊記号
・購入価格
・登録日
・登録館
</t>
    <rPh sb="0" eb="2">
      <t>ハッチュウ</t>
    </rPh>
    <rPh sb="2" eb="4">
      <t>ジョウホウ</t>
    </rPh>
    <rPh sb="6" eb="8">
      <t>イカ</t>
    </rPh>
    <rPh sb="72" eb="74">
      <t>ハッチュウ</t>
    </rPh>
    <rPh sb="86" eb="88">
      <t>ミハカ</t>
    </rPh>
    <rPh sb="90" eb="92">
      <t>サッスウ</t>
    </rPh>
    <rPh sb="94" eb="96">
      <t>ベッチ</t>
    </rPh>
    <rPh sb="96" eb="98">
      <t>キゴウ</t>
    </rPh>
    <rPh sb="100" eb="102">
      <t>ブンルイ</t>
    </rPh>
    <rPh sb="102" eb="104">
      <t>キゴウ</t>
    </rPh>
    <rPh sb="108" eb="110">
      <t>キゴウ</t>
    </rPh>
    <rPh sb="118" eb="120">
      <t>コウニュウ</t>
    </rPh>
    <rPh sb="129" eb="131">
      <t>トウロク</t>
    </rPh>
    <rPh sb="131" eb="132">
      <t>カン</t>
    </rPh>
    <phoneticPr fontId="2"/>
  </si>
  <si>
    <t xml:space="preserve">件名・キーワードを選択して再検索を行うことができること。
</t>
    <rPh sb="0" eb="2">
      <t>ケンメイ</t>
    </rPh>
    <rPh sb="9" eb="11">
      <t>センタク</t>
    </rPh>
    <rPh sb="13" eb="16">
      <t>サイケンサク</t>
    </rPh>
    <rPh sb="17" eb="18">
      <t>オコナ</t>
    </rPh>
    <phoneticPr fontId="2"/>
  </si>
  <si>
    <t xml:space="preserve">参考URLから、リンク先のサイトへ展開できること。
</t>
    <rPh sb="0" eb="2">
      <t>サンコウ</t>
    </rPh>
    <rPh sb="11" eb="12">
      <t>サキ</t>
    </rPh>
    <rPh sb="17" eb="19">
      <t>テンカイ</t>
    </rPh>
    <phoneticPr fontId="2"/>
  </si>
  <si>
    <t xml:space="preserve">参考資料から、資料の詳細画面に展開できること。
</t>
    <rPh sb="0" eb="2">
      <t>サンコウ</t>
    </rPh>
    <rPh sb="2" eb="4">
      <t>シリョウ</t>
    </rPh>
    <rPh sb="7" eb="9">
      <t>シリョウ</t>
    </rPh>
    <rPh sb="10" eb="12">
      <t>ショウサイ</t>
    </rPh>
    <rPh sb="12" eb="14">
      <t>ガメン</t>
    </rPh>
    <rPh sb="15" eb="17">
      <t>テンカイ</t>
    </rPh>
    <phoneticPr fontId="2"/>
  </si>
  <si>
    <t xml:space="preserve">レファレンス検索結果一覧からレファレンスデータを指定して、レファレンス事例詳細情報を表示できること。
</t>
    <rPh sb="6" eb="8">
      <t>ケンサク</t>
    </rPh>
    <rPh sb="8" eb="10">
      <t>ケッカ</t>
    </rPh>
    <rPh sb="10" eb="12">
      <t>イチラン</t>
    </rPh>
    <rPh sb="35" eb="37">
      <t>ジレイ</t>
    </rPh>
    <rPh sb="37" eb="39">
      <t>ショウサイ</t>
    </rPh>
    <rPh sb="39" eb="41">
      <t>ジョウホウ</t>
    </rPh>
    <rPh sb="42" eb="44">
      <t>ヒョウジ</t>
    </rPh>
    <phoneticPr fontId="2"/>
  </si>
  <si>
    <t xml:space="preserve">レファレンス検索結果一覧画面では、以下の項目を表示できること。
・質問内容タイトル
・受付日
・NDC
</t>
    <rPh sb="6" eb="8">
      <t>ケンサク</t>
    </rPh>
    <rPh sb="8" eb="10">
      <t>ケッカ</t>
    </rPh>
    <rPh sb="10" eb="12">
      <t>イチラン</t>
    </rPh>
    <rPh sb="12" eb="14">
      <t>ガメン</t>
    </rPh>
    <rPh sb="17" eb="19">
      <t>イカ</t>
    </rPh>
    <rPh sb="20" eb="22">
      <t>コウモク</t>
    </rPh>
    <rPh sb="23" eb="25">
      <t>ヒョウジ</t>
    </rPh>
    <rPh sb="33" eb="35">
      <t>シツモン</t>
    </rPh>
    <rPh sb="35" eb="37">
      <t>ナイヨウ</t>
    </rPh>
    <rPh sb="43" eb="46">
      <t>ウケツケビ</t>
    </rPh>
    <phoneticPr fontId="2"/>
  </si>
  <si>
    <t xml:space="preserve">新聞記事詳細画面は、以下の項目が表示できること。
情報が登録されていない場合は、項目自体が表示されないこと。
・抄録
・記事区分
・地域区分
・件名
・キーワード
・記事No.
・掲載日
・新聞名
・版
・シリーズ名
・写真・図表
</t>
    <rPh sb="0" eb="2">
      <t>シンブン</t>
    </rPh>
    <rPh sb="2" eb="4">
      <t>キジ</t>
    </rPh>
    <rPh sb="4" eb="6">
      <t>ショウサイ</t>
    </rPh>
    <rPh sb="6" eb="8">
      <t>ガメン</t>
    </rPh>
    <rPh sb="56" eb="58">
      <t>ショウロク</t>
    </rPh>
    <rPh sb="60" eb="62">
      <t>キジ</t>
    </rPh>
    <rPh sb="62" eb="64">
      <t>クブン</t>
    </rPh>
    <rPh sb="66" eb="68">
      <t>チイキ</t>
    </rPh>
    <rPh sb="68" eb="70">
      <t>クブン</t>
    </rPh>
    <rPh sb="72" eb="74">
      <t>ケンメイ</t>
    </rPh>
    <rPh sb="83" eb="85">
      <t>キジ</t>
    </rPh>
    <rPh sb="90" eb="92">
      <t>ケイサイ</t>
    </rPh>
    <rPh sb="92" eb="93">
      <t>ビ</t>
    </rPh>
    <rPh sb="95" eb="97">
      <t>シンブン</t>
    </rPh>
    <rPh sb="97" eb="98">
      <t>メイ</t>
    </rPh>
    <rPh sb="100" eb="101">
      <t>ハン</t>
    </rPh>
    <rPh sb="107" eb="108">
      <t>メイ</t>
    </rPh>
    <rPh sb="110" eb="112">
      <t>シャシン</t>
    </rPh>
    <rPh sb="113" eb="115">
      <t>ズヒョウ</t>
    </rPh>
    <phoneticPr fontId="2"/>
  </si>
  <si>
    <t xml:space="preserve">新聞記事検索結果一覧から新聞記事データを指定して、新聞記事詳細情報を表示できること。
</t>
    <rPh sb="0" eb="2">
      <t>シンブン</t>
    </rPh>
    <rPh sb="2" eb="4">
      <t>キジ</t>
    </rPh>
    <rPh sb="4" eb="6">
      <t>ケンサク</t>
    </rPh>
    <rPh sb="6" eb="8">
      <t>ケッカ</t>
    </rPh>
    <rPh sb="12" eb="14">
      <t>シンブン</t>
    </rPh>
    <rPh sb="14" eb="16">
      <t>キジ</t>
    </rPh>
    <rPh sb="25" eb="27">
      <t>シンブン</t>
    </rPh>
    <rPh sb="27" eb="29">
      <t>キジ</t>
    </rPh>
    <phoneticPr fontId="2"/>
  </si>
  <si>
    <t xml:space="preserve">新聞記事検索結果一覧画面では、以下の項目での並べ替えができること。
・見出し順
・掲載日の新しい順
・掲載日の古い順
・新聞名コード順
・関連性の高い順
</t>
    <rPh sb="0" eb="2">
      <t>シンブン</t>
    </rPh>
    <rPh sb="2" eb="4">
      <t>キジ</t>
    </rPh>
    <rPh sb="4" eb="6">
      <t>ケンサク</t>
    </rPh>
    <rPh sb="6" eb="8">
      <t>ケッカ</t>
    </rPh>
    <rPh sb="8" eb="10">
      <t>イチラン</t>
    </rPh>
    <rPh sb="10" eb="12">
      <t>ガメン</t>
    </rPh>
    <rPh sb="15" eb="17">
      <t>イカ</t>
    </rPh>
    <rPh sb="18" eb="20">
      <t>コウモク</t>
    </rPh>
    <rPh sb="22" eb="23">
      <t>ナラ</t>
    </rPh>
    <rPh sb="24" eb="25">
      <t>カ</t>
    </rPh>
    <rPh sb="35" eb="37">
      <t>ミダ</t>
    </rPh>
    <rPh sb="38" eb="39">
      <t>ジュン</t>
    </rPh>
    <rPh sb="41" eb="44">
      <t>ケイサイビ</t>
    </rPh>
    <rPh sb="45" eb="46">
      <t>アタラ</t>
    </rPh>
    <rPh sb="48" eb="49">
      <t>ジュン</t>
    </rPh>
    <rPh sb="51" eb="53">
      <t>ケイサイ</t>
    </rPh>
    <rPh sb="53" eb="54">
      <t>ビ</t>
    </rPh>
    <rPh sb="55" eb="56">
      <t>フル</t>
    </rPh>
    <rPh sb="57" eb="58">
      <t>ジュン</t>
    </rPh>
    <rPh sb="60" eb="62">
      <t>シンブン</t>
    </rPh>
    <rPh sb="62" eb="63">
      <t>メイ</t>
    </rPh>
    <rPh sb="66" eb="67">
      <t>ジュン</t>
    </rPh>
    <rPh sb="69" eb="72">
      <t>カンレンセイ</t>
    </rPh>
    <rPh sb="73" eb="74">
      <t>タカ</t>
    </rPh>
    <rPh sb="75" eb="76">
      <t>ジュン</t>
    </rPh>
    <phoneticPr fontId="2"/>
  </si>
  <si>
    <t xml:space="preserve">以下の項目から絞り込み検索を行うことができること。
・記事区分
・地域区分
</t>
    <rPh sb="7" eb="8">
      <t>シボ</t>
    </rPh>
    <rPh sb="9" eb="10">
      <t>コ</t>
    </rPh>
    <rPh sb="27" eb="29">
      <t>キジ</t>
    </rPh>
    <rPh sb="29" eb="31">
      <t>クブン</t>
    </rPh>
    <rPh sb="33" eb="35">
      <t>チイキ</t>
    </rPh>
    <rPh sb="35" eb="37">
      <t>クブン</t>
    </rPh>
    <phoneticPr fontId="2"/>
  </si>
  <si>
    <t xml:space="preserve">参考URLから、リンク先のサイトへ展開できること
</t>
    <rPh sb="0" eb="2">
      <t>サンコウ</t>
    </rPh>
    <rPh sb="11" eb="12">
      <t>サキ</t>
    </rPh>
    <rPh sb="17" eb="19">
      <t>テンカイ</t>
    </rPh>
    <phoneticPr fontId="2"/>
  </si>
  <si>
    <t xml:space="preserve">レファレンス回答詳細画面は、以下の情報が表示されること。
・質問内容事項
・質問内容
・受付日
・NDC
・質問者
・事前調査事項
・回答内容
・照会先
・参考資料
・参考URL
・「予約かごに追加」ボタン
・「お気に入りに追加」ボタン
</t>
    <rPh sb="6" eb="8">
      <t>カイトウ</t>
    </rPh>
    <rPh sb="8" eb="10">
      <t>ショウサイ</t>
    </rPh>
    <rPh sb="10" eb="12">
      <t>ガメン</t>
    </rPh>
    <rPh sb="14" eb="16">
      <t>イカ</t>
    </rPh>
    <rPh sb="17" eb="19">
      <t>ジョウホウ</t>
    </rPh>
    <rPh sb="20" eb="22">
      <t>ヒョウジ</t>
    </rPh>
    <rPh sb="30" eb="32">
      <t>シツモン</t>
    </rPh>
    <rPh sb="32" eb="34">
      <t>ナイヨウ</t>
    </rPh>
    <rPh sb="34" eb="36">
      <t>ジコウ</t>
    </rPh>
    <rPh sb="38" eb="40">
      <t>シツモン</t>
    </rPh>
    <rPh sb="40" eb="42">
      <t>ナイヨウ</t>
    </rPh>
    <rPh sb="44" eb="47">
      <t>ウケツケビ</t>
    </rPh>
    <rPh sb="54" eb="57">
      <t>シツモンシャ</t>
    </rPh>
    <rPh sb="59" eb="61">
      <t>ジゼン</t>
    </rPh>
    <rPh sb="61" eb="63">
      <t>チョウサ</t>
    </rPh>
    <rPh sb="63" eb="65">
      <t>ジコウ</t>
    </rPh>
    <rPh sb="67" eb="69">
      <t>カイトウ</t>
    </rPh>
    <rPh sb="69" eb="71">
      <t>ナイヨウ</t>
    </rPh>
    <rPh sb="73" eb="75">
      <t>ショウカイ</t>
    </rPh>
    <rPh sb="75" eb="76">
      <t>サキ</t>
    </rPh>
    <rPh sb="78" eb="80">
      <t>サンコウ</t>
    </rPh>
    <rPh sb="80" eb="82">
      <t>シリョウ</t>
    </rPh>
    <rPh sb="84" eb="86">
      <t>サンコウ</t>
    </rPh>
    <phoneticPr fontId="2"/>
  </si>
  <si>
    <t xml:space="preserve">レファレンス回答照会画面からレファレンスデータを選択すると、レファレンス回答詳細画面へ展開できること。
</t>
    <rPh sb="6" eb="8">
      <t>カイトウ</t>
    </rPh>
    <rPh sb="8" eb="10">
      <t>ショウカイ</t>
    </rPh>
    <rPh sb="36" eb="38">
      <t>カイトウ</t>
    </rPh>
    <rPh sb="38" eb="40">
      <t>ショウサイ</t>
    </rPh>
    <rPh sb="40" eb="42">
      <t>ガメン</t>
    </rPh>
    <phoneticPr fontId="2"/>
  </si>
  <si>
    <t xml:space="preserve">レファレンス回答照会画面では、質問者へのレファレンス回答が一覧で表示され、以下の情報を確認できること。
・受付日
</t>
    <rPh sb="6" eb="8">
      <t>カイトウ</t>
    </rPh>
    <rPh sb="8" eb="10">
      <t>ショウカイ</t>
    </rPh>
    <rPh sb="10" eb="12">
      <t>ガメン</t>
    </rPh>
    <rPh sb="15" eb="18">
      <t>シツモンシャ</t>
    </rPh>
    <rPh sb="26" eb="28">
      <t>カイトウ</t>
    </rPh>
    <rPh sb="29" eb="31">
      <t>イチラン</t>
    </rPh>
    <rPh sb="32" eb="34">
      <t>ヒョウジ</t>
    </rPh>
    <rPh sb="37" eb="39">
      <t>イカ</t>
    </rPh>
    <rPh sb="40" eb="42">
      <t>ジョウホウ</t>
    </rPh>
    <rPh sb="43" eb="45">
      <t>カクニン</t>
    </rPh>
    <rPh sb="53" eb="56">
      <t>ウケツケビ</t>
    </rPh>
    <phoneticPr fontId="2"/>
  </si>
  <si>
    <t xml:space="preserve">質問者のマイライブラリのレファレンス回答照会画面に、回答内容を表示することができること。
</t>
    <rPh sb="0" eb="3">
      <t>シツモンシャ</t>
    </rPh>
    <rPh sb="26" eb="28">
      <t>カイトウ</t>
    </rPh>
    <rPh sb="28" eb="30">
      <t>ナイヨウ</t>
    </rPh>
    <phoneticPr fontId="2"/>
  </si>
  <si>
    <t xml:space="preserve">読書記録詳細画面には、「予約かごに追加」「お気に入りに追加」ボタンを表示し、予約かごに追加、お気に入りに追加ができること。
</t>
    <rPh sb="0" eb="2">
      <t>ドクショ</t>
    </rPh>
    <rPh sb="2" eb="4">
      <t>キロク</t>
    </rPh>
    <rPh sb="4" eb="6">
      <t>ショウサイ</t>
    </rPh>
    <rPh sb="12" eb="14">
      <t>ヨヤク</t>
    </rPh>
    <rPh sb="17" eb="19">
      <t>ツイカ</t>
    </rPh>
    <rPh sb="22" eb="23">
      <t>キ</t>
    </rPh>
    <rPh sb="24" eb="25">
      <t>イ</t>
    </rPh>
    <rPh sb="27" eb="29">
      <t>ツイカ</t>
    </rPh>
    <rPh sb="34" eb="36">
      <t>ヒョウジ</t>
    </rPh>
    <rPh sb="38" eb="40">
      <t>ヨヤク</t>
    </rPh>
    <rPh sb="43" eb="45">
      <t>ツイカ</t>
    </rPh>
    <rPh sb="47" eb="48">
      <t>キ</t>
    </rPh>
    <rPh sb="49" eb="50">
      <t>イ</t>
    </rPh>
    <rPh sb="52" eb="54">
      <t>ツイカ</t>
    </rPh>
    <phoneticPr fontId="2"/>
  </si>
  <si>
    <t xml:space="preserve">読書記録詳細画面は、書誌情報と、以下の読書記録情報が表示されること。
・貸出館
・貸出日
</t>
    <rPh sb="0" eb="2">
      <t>ドクショ</t>
    </rPh>
    <rPh sb="2" eb="4">
      <t>キロク</t>
    </rPh>
    <rPh sb="4" eb="6">
      <t>ショウサイ</t>
    </rPh>
    <rPh sb="6" eb="8">
      <t>ガメン</t>
    </rPh>
    <rPh sb="19" eb="21">
      <t>ドクショ</t>
    </rPh>
    <rPh sb="21" eb="23">
      <t>キロク</t>
    </rPh>
    <rPh sb="23" eb="25">
      <t>ジョウホウ</t>
    </rPh>
    <phoneticPr fontId="2"/>
  </si>
  <si>
    <t xml:space="preserve">読書記録照会画面から資料を選択すると、読書記録詳細画面へ展開できること。
</t>
    <rPh sb="0" eb="2">
      <t>ドクショ</t>
    </rPh>
    <rPh sb="2" eb="4">
      <t>キロク</t>
    </rPh>
    <rPh sb="4" eb="6">
      <t>ショウカイ</t>
    </rPh>
    <rPh sb="6" eb="8">
      <t>ガメン</t>
    </rPh>
    <rPh sb="19" eb="21">
      <t>ドクショ</t>
    </rPh>
    <rPh sb="21" eb="23">
      <t>キロク</t>
    </rPh>
    <rPh sb="23" eb="25">
      <t>ショウサイ</t>
    </rPh>
    <phoneticPr fontId="2"/>
  </si>
  <si>
    <t xml:space="preserve">読書記録のある資料の所蔵がなくなった場合は、利用者に分かりやすい案内表示ができること。
</t>
    <rPh sb="0" eb="2">
      <t>ドクショ</t>
    </rPh>
    <rPh sb="2" eb="4">
      <t>キロク</t>
    </rPh>
    <phoneticPr fontId="2"/>
  </si>
  <si>
    <t xml:space="preserve">読書記録照会画面では、読書記録の一覧が表示され、以下の情報を確認できること。
また、その処理を行うことができること。
・資料の種類
・タイトル
・貸出日
・貸出場所
・「予約かごに追加する」ボタン
・「お気に入り資料に追加する」ボタン
</t>
    <rPh sb="0" eb="2">
      <t>ドクショ</t>
    </rPh>
    <rPh sb="2" eb="4">
      <t>キロク</t>
    </rPh>
    <rPh sb="4" eb="6">
      <t>ショウカイ</t>
    </rPh>
    <rPh sb="6" eb="8">
      <t>ガメン</t>
    </rPh>
    <rPh sb="11" eb="13">
      <t>ドクショ</t>
    </rPh>
    <rPh sb="13" eb="15">
      <t>キロク</t>
    </rPh>
    <rPh sb="44" eb="46">
      <t>ショリ</t>
    </rPh>
    <rPh sb="47" eb="48">
      <t>オコナ</t>
    </rPh>
    <rPh sb="60" eb="62">
      <t>シリョウ</t>
    </rPh>
    <rPh sb="63" eb="65">
      <t>シュルイ</t>
    </rPh>
    <rPh sb="73" eb="76">
      <t>カシダシビ</t>
    </rPh>
    <rPh sb="78" eb="80">
      <t>カシダシ</t>
    </rPh>
    <rPh sb="80" eb="82">
      <t>バショ</t>
    </rPh>
    <phoneticPr fontId="2"/>
  </si>
  <si>
    <t xml:space="preserve">読書記録情報は、業務側も含め、利用者以外は確認できないこと。
</t>
    <rPh sb="0" eb="2">
      <t>ドクショ</t>
    </rPh>
    <rPh sb="2" eb="4">
      <t>キロク</t>
    </rPh>
    <rPh sb="4" eb="6">
      <t>ジョウホウ</t>
    </rPh>
    <rPh sb="8" eb="10">
      <t>ギョウム</t>
    </rPh>
    <rPh sb="10" eb="11">
      <t>ガワ</t>
    </rPh>
    <rPh sb="12" eb="13">
      <t>フク</t>
    </rPh>
    <rPh sb="15" eb="17">
      <t>リヨウ</t>
    </rPh>
    <rPh sb="17" eb="18">
      <t>シャ</t>
    </rPh>
    <rPh sb="18" eb="20">
      <t>イガイ</t>
    </rPh>
    <rPh sb="21" eb="23">
      <t>カクニン</t>
    </rPh>
    <phoneticPr fontId="2"/>
  </si>
  <si>
    <t xml:space="preserve">読書記録を保存するかどうかは、利用者自身が選択できること。
初期設定は「利用しない」設定であること。
利用者自身が「利用する」設定とした以降の読書記録を保存すること。
</t>
    <rPh sb="0" eb="2">
      <t>ドクショ</t>
    </rPh>
    <rPh sb="2" eb="4">
      <t>キロク</t>
    </rPh>
    <rPh sb="5" eb="7">
      <t>ホゾン</t>
    </rPh>
    <rPh sb="15" eb="18">
      <t>リヨウシャ</t>
    </rPh>
    <rPh sb="18" eb="20">
      <t>ジシン</t>
    </rPh>
    <rPh sb="21" eb="23">
      <t>センタク</t>
    </rPh>
    <rPh sb="30" eb="32">
      <t>ショキ</t>
    </rPh>
    <rPh sb="32" eb="34">
      <t>セッテイ</t>
    </rPh>
    <rPh sb="36" eb="38">
      <t>リヨウ</t>
    </rPh>
    <rPh sb="42" eb="44">
      <t>セッテイ</t>
    </rPh>
    <rPh sb="51" eb="54">
      <t>リヨウシャ</t>
    </rPh>
    <rPh sb="54" eb="56">
      <t>ジシン</t>
    </rPh>
    <rPh sb="58" eb="60">
      <t>リヨウ</t>
    </rPh>
    <rPh sb="63" eb="65">
      <t>セッテイ</t>
    </rPh>
    <rPh sb="68" eb="70">
      <t>イコウ</t>
    </rPh>
    <rPh sb="71" eb="73">
      <t>ドクショ</t>
    </rPh>
    <rPh sb="73" eb="75">
      <t>キロク</t>
    </rPh>
    <rPh sb="76" eb="78">
      <t>ホゾン</t>
    </rPh>
    <phoneticPr fontId="2"/>
  </si>
  <si>
    <t xml:space="preserve">利用者が自分の読書記録を確認できる機能を有すること。
読書記録機能の使用／不使用は制御できること。
</t>
    <rPh sb="7" eb="9">
      <t>ドクショ</t>
    </rPh>
    <rPh sb="9" eb="11">
      <t>キロク</t>
    </rPh>
    <rPh sb="17" eb="19">
      <t>キノウ</t>
    </rPh>
    <rPh sb="20" eb="21">
      <t>ユウ</t>
    </rPh>
    <rPh sb="27" eb="29">
      <t>ドクショ</t>
    </rPh>
    <rPh sb="29" eb="31">
      <t>キロク</t>
    </rPh>
    <rPh sb="31" eb="33">
      <t>キノウ</t>
    </rPh>
    <rPh sb="34" eb="36">
      <t>シヨウ</t>
    </rPh>
    <rPh sb="37" eb="40">
      <t>フシヨウ</t>
    </rPh>
    <rPh sb="41" eb="43">
      <t>セイギョ</t>
    </rPh>
    <phoneticPr fontId="2"/>
  </si>
  <si>
    <t xml:space="preserve">資料詳細画面から、資料を予約かごに追加することができること。
</t>
    <rPh sb="0" eb="2">
      <t>シリョウ</t>
    </rPh>
    <rPh sb="2" eb="4">
      <t>ショウサイ</t>
    </rPh>
    <rPh sb="12" eb="14">
      <t>ヨヤク</t>
    </rPh>
    <rPh sb="17" eb="19">
      <t>ツイカ</t>
    </rPh>
    <phoneticPr fontId="2"/>
  </si>
  <si>
    <t xml:space="preserve">お気に入り資料照会画面から資料を選択すると、資料詳細画面へ展開できること。
</t>
    <rPh sb="1" eb="2">
      <t>キ</t>
    </rPh>
    <rPh sb="3" eb="4">
      <t>イ</t>
    </rPh>
    <rPh sb="5" eb="7">
      <t>シリョウ</t>
    </rPh>
    <rPh sb="7" eb="9">
      <t>ショウカイ</t>
    </rPh>
    <rPh sb="9" eb="11">
      <t>ガメン</t>
    </rPh>
    <rPh sb="22" eb="24">
      <t>シリョウ</t>
    </rPh>
    <phoneticPr fontId="2"/>
  </si>
  <si>
    <t xml:space="preserve">お気に入り登録された資料の所蔵がなくなった場合は、利用者に分かりやすい案内表示ができること。
</t>
    <rPh sb="1" eb="2">
      <t>キ</t>
    </rPh>
    <rPh sb="3" eb="4">
      <t>イ</t>
    </rPh>
    <rPh sb="5" eb="7">
      <t>トウロク</t>
    </rPh>
    <rPh sb="10" eb="12">
      <t>シリョウ</t>
    </rPh>
    <rPh sb="13" eb="15">
      <t>ショゾウ</t>
    </rPh>
    <rPh sb="21" eb="23">
      <t>バアイ</t>
    </rPh>
    <rPh sb="25" eb="28">
      <t>リヨウシャ</t>
    </rPh>
    <rPh sb="29" eb="30">
      <t>ワ</t>
    </rPh>
    <rPh sb="35" eb="37">
      <t>アンナイ</t>
    </rPh>
    <rPh sb="37" eb="39">
      <t>ヒョウジ</t>
    </rPh>
    <phoneticPr fontId="2"/>
  </si>
  <si>
    <t xml:space="preserve">お気に入り資料確認画面から、不要資料を削除することができること。
</t>
    <rPh sb="9" eb="11">
      <t>ガメン</t>
    </rPh>
    <rPh sb="14" eb="16">
      <t>フヨウ</t>
    </rPh>
    <rPh sb="16" eb="18">
      <t>シリョウ</t>
    </rPh>
    <rPh sb="19" eb="21">
      <t>サクジョ</t>
    </rPh>
    <phoneticPr fontId="2"/>
  </si>
  <si>
    <t xml:space="preserve">お気に入り資料照会画面では、以下の項目での並べ替えができること。
・登録日の古い順
・登録日の新しい順
・タイトル順
</t>
    <rPh sb="1" eb="2">
      <t>キ</t>
    </rPh>
    <rPh sb="3" eb="4">
      <t>イ</t>
    </rPh>
    <rPh sb="5" eb="7">
      <t>シリョウ</t>
    </rPh>
    <rPh sb="7" eb="9">
      <t>ショウカイ</t>
    </rPh>
    <rPh sb="34" eb="37">
      <t>トウロクビ</t>
    </rPh>
    <rPh sb="38" eb="39">
      <t>フル</t>
    </rPh>
    <rPh sb="40" eb="41">
      <t>ジュン</t>
    </rPh>
    <rPh sb="43" eb="46">
      <t>トウロクビ</t>
    </rPh>
    <rPh sb="47" eb="48">
      <t>アタラ</t>
    </rPh>
    <rPh sb="50" eb="51">
      <t>ジュン</t>
    </rPh>
    <rPh sb="57" eb="58">
      <t>ジュン</t>
    </rPh>
    <phoneticPr fontId="2"/>
  </si>
  <si>
    <t xml:space="preserve">お気に入り資料照会画面では、利用者が登録したお気に入り資料の情報が一覧で表示され、以下の情報を確認できること。
・資料の種類
・タイトル
・著者名
・出版者
・出版年月
・予約数
・登録日
・削除ボタン
・「予約かごに追加」ボタン
</t>
    <rPh sb="1" eb="2">
      <t>キ</t>
    </rPh>
    <rPh sb="3" eb="4">
      <t>イ</t>
    </rPh>
    <rPh sb="5" eb="7">
      <t>シリョウ</t>
    </rPh>
    <rPh sb="7" eb="9">
      <t>ショウカイ</t>
    </rPh>
    <rPh sb="9" eb="11">
      <t>ガメン</t>
    </rPh>
    <rPh sb="30" eb="32">
      <t>ジョウホウ</t>
    </rPh>
    <rPh sb="33" eb="35">
      <t>イチラン</t>
    </rPh>
    <rPh sb="36" eb="38">
      <t>ヒョウジ</t>
    </rPh>
    <rPh sb="41" eb="43">
      <t>イカ</t>
    </rPh>
    <rPh sb="44" eb="46">
      <t>ジョウホウ</t>
    </rPh>
    <rPh sb="47" eb="49">
      <t>カクニン</t>
    </rPh>
    <rPh sb="57" eb="59">
      <t>シリョウ</t>
    </rPh>
    <rPh sb="60" eb="62">
      <t>シュルイ</t>
    </rPh>
    <rPh sb="70" eb="72">
      <t>チョシャ</t>
    </rPh>
    <rPh sb="72" eb="73">
      <t>メイ</t>
    </rPh>
    <rPh sb="75" eb="78">
      <t>シュッパンシャ</t>
    </rPh>
    <rPh sb="80" eb="82">
      <t>シュッパン</t>
    </rPh>
    <rPh sb="82" eb="84">
      <t>ネンゲツ</t>
    </rPh>
    <rPh sb="86" eb="88">
      <t>ヨヤク</t>
    </rPh>
    <rPh sb="88" eb="89">
      <t>スウ</t>
    </rPh>
    <rPh sb="91" eb="93">
      <t>トウロク</t>
    </rPh>
    <rPh sb="93" eb="94">
      <t>ビ</t>
    </rPh>
    <rPh sb="96" eb="98">
      <t>サクジョ</t>
    </rPh>
    <phoneticPr fontId="2"/>
  </si>
  <si>
    <t xml:space="preserve">各種検索結果一覧・詳細画面や予約かご確認画面から、資料を「お気に入り資料」に登録できること。
ログインしていない場合には、ログイン画面が表示されること。
</t>
    <rPh sb="14" eb="16">
      <t>ヨヤク</t>
    </rPh>
    <rPh sb="18" eb="20">
      <t>カクニン</t>
    </rPh>
    <rPh sb="20" eb="22">
      <t>ガメン</t>
    </rPh>
    <rPh sb="30" eb="31">
      <t>キ</t>
    </rPh>
    <rPh sb="32" eb="33">
      <t>イ</t>
    </rPh>
    <rPh sb="34" eb="36">
      <t>シリョウ</t>
    </rPh>
    <rPh sb="38" eb="40">
      <t>トウロク</t>
    </rPh>
    <phoneticPr fontId="2"/>
  </si>
  <si>
    <t xml:space="preserve">予約かご確認画面で、予約しない資料を削除することができること。
</t>
    <rPh sb="0" eb="2">
      <t>ヨヤク</t>
    </rPh>
    <rPh sb="4" eb="6">
      <t>カクニン</t>
    </rPh>
    <rPh sb="6" eb="8">
      <t>ガメン</t>
    </rPh>
    <rPh sb="10" eb="12">
      <t>ヨヤク</t>
    </rPh>
    <rPh sb="15" eb="17">
      <t>シリョウ</t>
    </rPh>
    <rPh sb="18" eb="20">
      <t>サクジョ</t>
    </rPh>
    <phoneticPr fontId="2"/>
  </si>
  <si>
    <t xml:space="preserve">予約登録時点で、予約資格・件数の上限などが確認されること。
不適切な場合には、利用者にわかりやすい案内表示ができること。
</t>
    <rPh sb="0" eb="2">
      <t>ヨヤク</t>
    </rPh>
    <rPh sb="2" eb="4">
      <t>トウロク</t>
    </rPh>
    <rPh sb="4" eb="5">
      <t>ジ</t>
    </rPh>
    <rPh sb="5" eb="6">
      <t>テン</t>
    </rPh>
    <rPh sb="8" eb="10">
      <t>ヨヤク</t>
    </rPh>
    <rPh sb="10" eb="12">
      <t>シカク</t>
    </rPh>
    <rPh sb="13" eb="15">
      <t>ケンスウ</t>
    </rPh>
    <rPh sb="16" eb="18">
      <t>ジョウゲン</t>
    </rPh>
    <rPh sb="21" eb="23">
      <t>カクニン</t>
    </rPh>
    <rPh sb="30" eb="33">
      <t>フテキセツ</t>
    </rPh>
    <rPh sb="34" eb="36">
      <t>バアイ</t>
    </rPh>
    <rPh sb="49" eb="51">
      <t>アンナイ</t>
    </rPh>
    <rPh sb="51" eb="53">
      <t>ヒョウジ</t>
    </rPh>
    <phoneticPr fontId="2"/>
  </si>
  <si>
    <t xml:space="preserve">予約かご確認画面では、利用者が登録している予約候補資料の内容照会ができること。
また、受取希望館・連絡方法を選択して、予約登録ができること。
チェックした資料のみを予約登録できること。
</t>
    <rPh sb="0" eb="2">
      <t>ヨヤク</t>
    </rPh>
    <rPh sb="4" eb="6">
      <t>カクニン</t>
    </rPh>
    <rPh sb="6" eb="8">
      <t>ガメン</t>
    </rPh>
    <rPh sb="77" eb="79">
      <t>シリョウ</t>
    </rPh>
    <rPh sb="82" eb="84">
      <t>ヨヤク</t>
    </rPh>
    <rPh sb="84" eb="86">
      <t>トウロク</t>
    </rPh>
    <phoneticPr fontId="2"/>
  </si>
  <si>
    <t xml:space="preserve">メールアドレスの登録・変更・削除ができること
</t>
    <rPh sb="8" eb="10">
      <t>トウロク</t>
    </rPh>
    <rPh sb="11" eb="13">
      <t>ヘンコウ</t>
    </rPh>
    <rPh sb="14" eb="16">
      <t>サクジョ</t>
    </rPh>
    <phoneticPr fontId="2"/>
  </si>
  <si>
    <t xml:space="preserve">パスワードの変更ができること。
変更は、利用者ID、現在のパスワード、新しいパスワード（２回）を入力することで行えること。
</t>
    <rPh sb="6" eb="8">
      <t>ヘンコウ</t>
    </rPh>
    <rPh sb="16" eb="18">
      <t>ヘンコウ</t>
    </rPh>
    <rPh sb="20" eb="23">
      <t>リヨウシャ</t>
    </rPh>
    <rPh sb="26" eb="28">
      <t>ゲンザイ</t>
    </rPh>
    <rPh sb="35" eb="36">
      <t>アタラ</t>
    </rPh>
    <rPh sb="45" eb="46">
      <t>カイ</t>
    </rPh>
    <rPh sb="48" eb="50">
      <t>ニュウリョク</t>
    </rPh>
    <rPh sb="55" eb="56">
      <t>オコナ</t>
    </rPh>
    <phoneticPr fontId="2"/>
  </si>
  <si>
    <t xml:space="preserve">予約取消詳細画面には、「予約かごに追加」「お気に入りに追加」ボタンを表示し、予約かごに追加・お気に入りに追加できること。
</t>
    <rPh sb="0" eb="2">
      <t>ヨヤク</t>
    </rPh>
    <rPh sb="2" eb="4">
      <t>トリケ</t>
    </rPh>
    <rPh sb="12" eb="14">
      <t>ヨヤク</t>
    </rPh>
    <rPh sb="17" eb="19">
      <t>ツイカ</t>
    </rPh>
    <rPh sb="38" eb="40">
      <t>ヨヤク</t>
    </rPh>
    <rPh sb="43" eb="45">
      <t>ツイカ</t>
    </rPh>
    <phoneticPr fontId="2"/>
  </si>
  <si>
    <t xml:space="preserve">予約取消履歴のある資料の所蔵がなくなった場合は、利用者に分かりやすい案内表示ができること。
</t>
    <rPh sb="0" eb="2">
      <t>ヨヤク</t>
    </rPh>
    <rPh sb="2" eb="4">
      <t>トリケシ</t>
    </rPh>
    <rPh sb="4" eb="6">
      <t>リレキ</t>
    </rPh>
    <phoneticPr fontId="2"/>
  </si>
  <si>
    <t xml:space="preserve">予約取消照会画面では、以下の項目での並べ替えができること。
・取消日の新しい順
・予約日の古い順
・タイトル順
</t>
    <rPh sb="2" eb="4">
      <t>トリケシ</t>
    </rPh>
    <rPh sb="4" eb="6">
      <t>ショウカイ</t>
    </rPh>
    <rPh sb="31" eb="33">
      <t>トリケシ</t>
    </rPh>
    <rPh sb="33" eb="34">
      <t>ビ</t>
    </rPh>
    <rPh sb="35" eb="36">
      <t>アタラ</t>
    </rPh>
    <rPh sb="38" eb="39">
      <t>ジュン</t>
    </rPh>
    <phoneticPr fontId="2"/>
  </si>
  <si>
    <t xml:space="preserve">予約詳細画面には、「お気に入りに追加」ボタンを表示し、お気に入りに追加できること。
</t>
    <rPh sb="0" eb="2">
      <t>ヨヤク</t>
    </rPh>
    <phoneticPr fontId="2"/>
  </si>
  <si>
    <t xml:space="preserve">取置延長ができない場合に、メッセージを表示することができること。
</t>
    <rPh sb="0" eb="2">
      <t>トリオキ</t>
    </rPh>
    <rPh sb="2" eb="4">
      <t>エンチョウ</t>
    </rPh>
    <rPh sb="9" eb="11">
      <t>バアイ</t>
    </rPh>
    <rPh sb="19" eb="21">
      <t>ヒョウジ</t>
    </rPh>
    <phoneticPr fontId="2"/>
  </si>
  <si>
    <t xml:space="preserve">予約変更・取消できない場合に、メッセージを表示することができること。
</t>
    <rPh sb="0" eb="2">
      <t>ヨヤク</t>
    </rPh>
    <rPh sb="2" eb="4">
      <t>ヘンコウ</t>
    </rPh>
    <rPh sb="5" eb="7">
      <t>トリケシ</t>
    </rPh>
    <rPh sb="11" eb="13">
      <t>バアイ</t>
    </rPh>
    <rPh sb="21" eb="23">
      <t>ヒョウジ</t>
    </rPh>
    <phoneticPr fontId="2"/>
  </si>
  <si>
    <t xml:space="preserve">仮確保状態の予約順位は、表示しないか「1位」と表示するかを設定で選択できること。
</t>
    <rPh sb="0" eb="1">
      <t>カリ</t>
    </rPh>
    <rPh sb="1" eb="3">
      <t>カクホ</t>
    </rPh>
    <rPh sb="3" eb="5">
      <t>ジョウタイ</t>
    </rPh>
    <rPh sb="6" eb="8">
      <t>ヨヤク</t>
    </rPh>
    <rPh sb="8" eb="10">
      <t>ジュンイ</t>
    </rPh>
    <rPh sb="12" eb="14">
      <t>ヒョウジ</t>
    </rPh>
    <rPh sb="20" eb="21">
      <t>イ</t>
    </rPh>
    <rPh sb="23" eb="25">
      <t>ヒョウジ</t>
    </rPh>
    <rPh sb="29" eb="31">
      <t>セッテイ</t>
    </rPh>
    <rPh sb="32" eb="34">
      <t>センタク</t>
    </rPh>
    <phoneticPr fontId="2"/>
  </si>
  <si>
    <t xml:space="preserve">シリーズ予約の登録・変更・解除ができること。
シリーズ予約機能の使用／不使用は設定できること。
</t>
    <rPh sb="27" eb="29">
      <t>ヨヤク</t>
    </rPh>
    <rPh sb="29" eb="31">
      <t>キノウ</t>
    </rPh>
    <rPh sb="32" eb="34">
      <t>シヨウ</t>
    </rPh>
    <rPh sb="35" eb="38">
      <t>フシヨウ</t>
    </rPh>
    <rPh sb="39" eb="41">
      <t>セッテイ</t>
    </rPh>
    <phoneticPr fontId="2"/>
  </si>
  <si>
    <t xml:space="preserve">貸出詳細画面には、「お気に入りに追加」ボタンを表示し、お気に入りに追加できること。
</t>
    <rPh sb="11" eb="12">
      <t>キ</t>
    </rPh>
    <rPh sb="13" eb="14">
      <t>イ</t>
    </rPh>
    <rPh sb="16" eb="18">
      <t>ツイカ</t>
    </rPh>
    <rPh sb="23" eb="25">
      <t>ヒョウジ</t>
    </rPh>
    <rPh sb="28" eb="29">
      <t>キ</t>
    </rPh>
    <rPh sb="30" eb="31">
      <t>イ</t>
    </rPh>
    <rPh sb="33" eb="35">
      <t>ツイカ</t>
    </rPh>
    <phoneticPr fontId="2"/>
  </si>
  <si>
    <t xml:space="preserve">貸出照会画面では、以下の項目での並べ替えができること。
・返却期限日の古い順
・貸出日の古い順
・タイトル順
</t>
    <rPh sb="0" eb="2">
      <t>カシダシ</t>
    </rPh>
    <rPh sb="2" eb="4">
      <t>ショウカイ</t>
    </rPh>
    <rPh sb="4" eb="6">
      <t>ガメン</t>
    </rPh>
    <rPh sb="9" eb="11">
      <t>イカ</t>
    </rPh>
    <rPh sb="29" eb="31">
      <t>ヘンキャク</t>
    </rPh>
    <rPh sb="31" eb="33">
      <t>キゲン</t>
    </rPh>
    <rPh sb="33" eb="34">
      <t>ビ</t>
    </rPh>
    <rPh sb="35" eb="36">
      <t>フル</t>
    </rPh>
    <rPh sb="37" eb="38">
      <t>ジュン</t>
    </rPh>
    <rPh sb="40" eb="43">
      <t>カシダシビ</t>
    </rPh>
    <rPh sb="44" eb="45">
      <t>フル</t>
    </rPh>
    <rPh sb="46" eb="47">
      <t>ジュン</t>
    </rPh>
    <rPh sb="53" eb="54">
      <t>ジュン</t>
    </rPh>
    <phoneticPr fontId="2"/>
  </si>
  <si>
    <t xml:space="preserve">パスワードの有効期限が切れエラーとなった場合、パスワード変更画面へのリンクを表示できること。
</t>
    <rPh sb="6" eb="8">
      <t>ユウコウ</t>
    </rPh>
    <rPh sb="8" eb="10">
      <t>キゲン</t>
    </rPh>
    <rPh sb="11" eb="12">
      <t>キ</t>
    </rPh>
    <rPh sb="20" eb="22">
      <t>バアイ</t>
    </rPh>
    <rPh sb="28" eb="30">
      <t>ヘンコウ</t>
    </rPh>
    <rPh sb="30" eb="32">
      <t>ガメン</t>
    </rPh>
    <rPh sb="38" eb="40">
      <t>ヒョウジ</t>
    </rPh>
    <phoneticPr fontId="2"/>
  </si>
  <si>
    <t xml:space="preserve">対象資料が「ＡＶ」の場合、資料形態（録音資料／映像資料）ごとの新着資料が表示できること。
</t>
    <rPh sb="0" eb="2">
      <t>タイショウ</t>
    </rPh>
    <rPh sb="2" eb="4">
      <t>シリョウ</t>
    </rPh>
    <rPh sb="10" eb="12">
      <t>バアイ</t>
    </rPh>
    <rPh sb="13" eb="15">
      <t>シリョウ</t>
    </rPh>
    <rPh sb="15" eb="17">
      <t>ケイタイ</t>
    </rPh>
    <rPh sb="18" eb="20">
      <t>ロクオン</t>
    </rPh>
    <rPh sb="20" eb="22">
      <t>シリョウ</t>
    </rPh>
    <rPh sb="23" eb="25">
      <t>エイゾウ</t>
    </rPh>
    <rPh sb="25" eb="27">
      <t>シリョウ</t>
    </rPh>
    <rPh sb="31" eb="33">
      <t>シンチャク</t>
    </rPh>
    <rPh sb="33" eb="35">
      <t>シリョウ</t>
    </rPh>
    <rPh sb="36" eb="38">
      <t>ヒョウジ</t>
    </rPh>
    <phoneticPr fontId="2"/>
  </si>
  <si>
    <t xml:space="preserve">表示件数を選択できること。
</t>
    <rPh sb="0" eb="2">
      <t>ヒョウジ</t>
    </rPh>
    <rPh sb="2" eb="4">
      <t>ケンスウ</t>
    </rPh>
    <rPh sb="5" eb="7">
      <t>センタク</t>
    </rPh>
    <phoneticPr fontId="2"/>
  </si>
  <si>
    <t xml:space="preserve">対象資料として、図書／ＡＶを選択できること。
</t>
    <rPh sb="0" eb="2">
      <t>タイショウ</t>
    </rPh>
    <rPh sb="2" eb="4">
      <t>シリョウ</t>
    </rPh>
    <rPh sb="8" eb="10">
      <t>トショ</t>
    </rPh>
    <rPh sb="14" eb="16">
      <t>センタク</t>
    </rPh>
    <phoneticPr fontId="2"/>
  </si>
  <si>
    <t xml:space="preserve">資料詳細画面から、典拠管理されている項目を指定して、典拠詳細情報へ展開できること。
典拠情報から、当該典拠が紐付いている資料の一覧を表示できること。
</t>
    <rPh sb="0" eb="2">
      <t>シリョウ</t>
    </rPh>
    <rPh sb="2" eb="4">
      <t>ショウサイ</t>
    </rPh>
    <rPh sb="4" eb="6">
      <t>ガメン</t>
    </rPh>
    <rPh sb="9" eb="11">
      <t>テンキョ</t>
    </rPh>
    <rPh sb="11" eb="13">
      <t>カンリ</t>
    </rPh>
    <rPh sb="18" eb="20">
      <t>コウモク</t>
    </rPh>
    <rPh sb="21" eb="23">
      <t>シテイ</t>
    </rPh>
    <rPh sb="26" eb="28">
      <t>テンキョ</t>
    </rPh>
    <rPh sb="28" eb="30">
      <t>ショウサイ</t>
    </rPh>
    <rPh sb="30" eb="32">
      <t>ジョウホウ</t>
    </rPh>
    <rPh sb="33" eb="35">
      <t>テンカイ</t>
    </rPh>
    <rPh sb="42" eb="44">
      <t>テンキョ</t>
    </rPh>
    <rPh sb="44" eb="46">
      <t>ジョウホウ</t>
    </rPh>
    <rPh sb="49" eb="51">
      <t>トウガイ</t>
    </rPh>
    <rPh sb="51" eb="53">
      <t>テンキョ</t>
    </rPh>
    <rPh sb="66" eb="68">
      <t>ヒョウジ</t>
    </rPh>
    <phoneticPr fontId="2"/>
  </si>
  <si>
    <t xml:space="preserve">蔵書情報には以下の情報が表示できること。
・所蔵数
・貸出数
・予約数
・所蔵館ごとの所蔵数
・資料ID
・所蔵館
・禁帯出
・請求記号（別置記号/分類記号/図書記号/巻冊記号）
・資料の状態（開架の在庫資料は書架コード名、閉架の在庫資料は「書庫にあります。職員におたずねください。」、貸出中などで利用できない場合はその旨を表示。）
</t>
    <rPh sb="0" eb="2">
      <t>ゾウショ</t>
    </rPh>
    <rPh sb="2" eb="4">
      <t>ジョウホウ</t>
    </rPh>
    <rPh sb="6" eb="8">
      <t>イカ</t>
    </rPh>
    <rPh sb="9" eb="11">
      <t>ジョウホウ</t>
    </rPh>
    <rPh sb="12" eb="14">
      <t>ヒョウジ</t>
    </rPh>
    <rPh sb="22" eb="24">
      <t>ショゾウ</t>
    </rPh>
    <rPh sb="24" eb="25">
      <t>スウ</t>
    </rPh>
    <rPh sb="27" eb="29">
      <t>カシダシ</t>
    </rPh>
    <rPh sb="29" eb="30">
      <t>スウ</t>
    </rPh>
    <rPh sb="32" eb="34">
      <t>ヨヤク</t>
    </rPh>
    <rPh sb="34" eb="35">
      <t>スウ</t>
    </rPh>
    <rPh sb="37" eb="39">
      <t>ショゾウ</t>
    </rPh>
    <rPh sb="39" eb="40">
      <t>カン</t>
    </rPh>
    <rPh sb="43" eb="45">
      <t>ショゾウ</t>
    </rPh>
    <rPh sb="45" eb="46">
      <t>スウ</t>
    </rPh>
    <rPh sb="48" eb="50">
      <t>シリョウ</t>
    </rPh>
    <rPh sb="54" eb="56">
      <t>ショゾウ</t>
    </rPh>
    <rPh sb="56" eb="57">
      <t>カン</t>
    </rPh>
    <rPh sb="59" eb="61">
      <t>キンタイ</t>
    </rPh>
    <rPh sb="61" eb="62">
      <t>シュツ</t>
    </rPh>
    <rPh sb="64" eb="66">
      <t>セイキュウ</t>
    </rPh>
    <rPh sb="66" eb="68">
      <t>キゴウ</t>
    </rPh>
    <rPh sb="69" eb="71">
      <t>ベッチ</t>
    </rPh>
    <rPh sb="71" eb="73">
      <t>キゴウ</t>
    </rPh>
    <rPh sb="74" eb="76">
      <t>ブンルイ</t>
    </rPh>
    <rPh sb="76" eb="78">
      <t>キゴウ</t>
    </rPh>
    <rPh sb="79" eb="81">
      <t>トショ</t>
    </rPh>
    <rPh sb="81" eb="83">
      <t>キゴウ</t>
    </rPh>
    <rPh sb="84" eb="86">
      <t>カンサツ</t>
    </rPh>
    <rPh sb="86" eb="88">
      <t>キゴウ</t>
    </rPh>
    <rPh sb="91" eb="93">
      <t>シリョウ</t>
    </rPh>
    <rPh sb="94" eb="96">
      <t>ジョウタイ</t>
    </rPh>
    <rPh sb="97" eb="99">
      <t>カイカ</t>
    </rPh>
    <rPh sb="100" eb="102">
      <t>ザイコ</t>
    </rPh>
    <rPh sb="102" eb="104">
      <t>シリョウ</t>
    </rPh>
    <rPh sb="112" eb="114">
      <t>ヘイカ</t>
    </rPh>
    <rPh sb="115" eb="117">
      <t>ザイコ</t>
    </rPh>
    <rPh sb="117" eb="119">
      <t>シリョウ</t>
    </rPh>
    <rPh sb="121" eb="123">
      <t>ショコ</t>
    </rPh>
    <rPh sb="129" eb="131">
      <t>ショクイン</t>
    </rPh>
    <rPh sb="143" eb="145">
      <t>カシダシ</t>
    </rPh>
    <rPh sb="145" eb="146">
      <t>チュウ</t>
    </rPh>
    <phoneticPr fontId="2"/>
  </si>
  <si>
    <t xml:space="preserve">AV資料の基本情報として、以下の項目が表示できること。
情報が登録されていない場合は、項目自体が表示されないこと。
・タイトル
・著作者
・版
・シリーズ名／シリーズ著者
・各巻書名／各巻著者
・発売者
・販売者
・発売日
・税抜価格／税込価格
・レーベル名
・数量
・再生時間
・付属資料
・発売番号
・件名（一般件名／個人件名／音楽件名）
・キーワード
・受賞情報
・書評情報
・ジャンル
・注記
・資料形態
・言語
・マーク言語（※設定による）
・マーク字幕言語（※設定による）
・マーク音声言語（※設定による）
・マークNo.
・書誌番号
</t>
    <rPh sb="5" eb="7">
      <t>キホン</t>
    </rPh>
    <rPh sb="7" eb="9">
      <t>ジョウホウ</t>
    </rPh>
    <rPh sb="65" eb="68">
      <t>チョサクシャ</t>
    </rPh>
    <rPh sb="70" eb="71">
      <t>ハン</t>
    </rPh>
    <rPh sb="77" eb="78">
      <t>メイ</t>
    </rPh>
    <rPh sb="83" eb="85">
      <t>チョシャ</t>
    </rPh>
    <rPh sb="87" eb="89">
      <t>カクカン</t>
    </rPh>
    <rPh sb="89" eb="91">
      <t>ショメイ</t>
    </rPh>
    <rPh sb="92" eb="94">
      <t>カクカン</t>
    </rPh>
    <rPh sb="94" eb="96">
      <t>チョシャ</t>
    </rPh>
    <rPh sb="98" eb="100">
      <t>ハツバイ</t>
    </rPh>
    <rPh sb="100" eb="101">
      <t>シャ</t>
    </rPh>
    <rPh sb="103" eb="106">
      <t>ハンバイシャ</t>
    </rPh>
    <rPh sb="108" eb="111">
      <t>ハツバイビ</t>
    </rPh>
    <rPh sb="115" eb="117">
      <t>カカク</t>
    </rPh>
    <rPh sb="118" eb="119">
      <t>ゼイ</t>
    </rPh>
    <rPh sb="119" eb="120">
      <t>コ</t>
    </rPh>
    <rPh sb="120" eb="122">
      <t>カカク</t>
    </rPh>
    <rPh sb="128" eb="129">
      <t>メイ</t>
    </rPh>
    <rPh sb="131" eb="133">
      <t>スウリョウ</t>
    </rPh>
    <rPh sb="135" eb="137">
      <t>サイセイ</t>
    </rPh>
    <rPh sb="137" eb="139">
      <t>ジカン</t>
    </rPh>
    <rPh sb="141" eb="143">
      <t>フゾク</t>
    </rPh>
    <rPh sb="143" eb="145">
      <t>シリョウ</t>
    </rPh>
    <rPh sb="147" eb="149">
      <t>ハツバイ</t>
    </rPh>
    <rPh sb="149" eb="151">
      <t>バンゴウ</t>
    </rPh>
    <rPh sb="153" eb="155">
      <t>ケンメイ</t>
    </rPh>
    <rPh sb="156" eb="158">
      <t>イッパン</t>
    </rPh>
    <rPh sb="158" eb="160">
      <t>ケンメイ</t>
    </rPh>
    <rPh sb="161" eb="163">
      <t>コジン</t>
    </rPh>
    <rPh sb="163" eb="165">
      <t>ケンメイ</t>
    </rPh>
    <rPh sb="166" eb="168">
      <t>オンガク</t>
    </rPh>
    <rPh sb="168" eb="170">
      <t>ケンメイ</t>
    </rPh>
    <rPh sb="180" eb="182">
      <t>ジュショウ</t>
    </rPh>
    <rPh sb="182" eb="184">
      <t>ジョウホウ</t>
    </rPh>
    <rPh sb="186" eb="188">
      <t>ショヒョウ</t>
    </rPh>
    <rPh sb="188" eb="190">
      <t>ジョウホウ</t>
    </rPh>
    <rPh sb="198" eb="200">
      <t>チュウキ</t>
    </rPh>
    <rPh sb="202" eb="204">
      <t>シリョウ</t>
    </rPh>
    <rPh sb="204" eb="206">
      <t>ケイタイ</t>
    </rPh>
    <rPh sb="208" eb="210">
      <t>ゲンゴ</t>
    </rPh>
    <rPh sb="215" eb="217">
      <t>ゲンゴ</t>
    </rPh>
    <rPh sb="219" eb="221">
      <t>セッテイ</t>
    </rPh>
    <rPh sb="236" eb="238">
      <t>セッテイ</t>
    </rPh>
    <rPh sb="253" eb="255">
      <t>セッテイ</t>
    </rPh>
    <rPh sb="269" eb="271">
      <t>ショシ</t>
    </rPh>
    <rPh sb="271" eb="273">
      <t>バンゴウ</t>
    </rPh>
    <phoneticPr fontId="2"/>
  </si>
  <si>
    <t xml:space="preserve">雑誌資料の基本情報として、以下の項目が表示できること。
情報が登録されていない場合は、項目自体が表示されないこと。
・誌名
・年月日号
・発行所
・税抜価格／税込価格
・大きさ
・刊行頻度
・誌名注記
・各号注記
・特集名
・分野
・保存期限
・旧誌名／新誌名
・資料形態
・言語
・雑誌コード
・ISSN
・マークNo.
・書誌番号
</t>
    <rPh sb="0" eb="2">
      <t>ザッシ</t>
    </rPh>
    <rPh sb="5" eb="7">
      <t>キホン</t>
    </rPh>
    <rPh sb="7" eb="9">
      <t>ジョウホウ</t>
    </rPh>
    <rPh sb="59" eb="61">
      <t>シメイ</t>
    </rPh>
    <rPh sb="63" eb="66">
      <t>ネンガッピ</t>
    </rPh>
    <rPh sb="66" eb="67">
      <t>ゴウ</t>
    </rPh>
    <rPh sb="69" eb="71">
      <t>ハッコウ</t>
    </rPh>
    <rPh sb="71" eb="72">
      <t>ジョ</t>
    </rPh>
    <rPh sb="76" eb="78">
      <t>カカク</t>
    </rPh>
    <rPh sb="79" eb="80">
      <t>ゼイ</t>
    </rPh>
    <rPh sb="80" eb="81">
      <t>コ</t>
    </rPh>
    <rPh sb="81" eb="83">
      <t>カカク</t>
    </rPh>
    <rPh sb="85" eb="86">
      <t>オオ</t>
    </rPh>
    <rPh sb="90" eb="92">
      <t>カンコウ</t>
    </rPh>
    <rPh sb="92" eb="94">
      <t>ヒンド</t>
    </rPh>
    <rPh sb="96" eb="98">
      <t>シメイ</t>
    </rPh>
    <rPh sb="98" eb="100">
      <t>チュウキ</t>
    </rPh>
    <rPh sb="102" eb="104">
      <t>カクゴウ</t>
    </rPh>
    <rPh sb="104" eb="106">
      <t>チュウキ</t>
    </rPh>
    <rPh sb="108" eb="110">
      <t>トクシュウ</t>
    </rPh>
    <rPh sb="110" eb="111">
      <t>メイ</t>
    </rPh>
    <rPh sb="113" eb="115">
      <t>ブンヤ</t>
    </rPh>
    <rPh sb="117" eb="119">
      <t>ホゾン</t>
    </rPh>
    <rPh sb="119" eb="121">
      <t>キゲン</t>
    </rPh>
    <rPh sb="123" eb="124">
      <t>キュウ</t>
    </rPh>
    <rPh sb="124" eb="126">
      <t>シメイ</t>
    </rPh>
    <rPh sb="127" eb="128">
      <t>シン</t>
    </rPh>
    <rPh sb="128" eb="130">
      <t>シメイ</t>
    </rPh>
    <rPh sb="132" eb="134">
      <t>シリョウ</t>
    </rPh>
    <rPh sb="134" eb="136">
      <t>ケイタイ</t>
    </rPh>
    <rPh sb="138" eb="140">
      <t>ゲンゴ</t>
    </rPh>
    <rPh sb="142" eb="144">
      <t>ザッシ</t>
    </rPh>
    <rPh sb="163" eb="165">
      <t>ショシ</t>
    </rPh>
    <rPh sb="165" eb="167">
      <t>バンゴウ</t>
    </rPh>
    <phoneticPr fontId="2"/>
  </si>
  <si>
    <t xml:space="preserve">ヒットした検索語の色を変えて、ハイライト表示ができること。
周辺情報（内容表示・抄録・著者紹介・学習件名・目次）の画面の内容もハイライトの対象となること。
</t>
    <rPh sb="5" eb="7">
      <t>ケンサク</t>
    </rPh>
    <rPh sb="7" eb="8">
      <t>ゴ</t>
    </rPh>
    <rPh sb="9" eb="10">
      <t>イロ</t>
    </rPh>
    <rPh sb="11" eb="12">
      <t>カ</t>
    </rPh>
    <rPh sb="20" eb="22">
      <t>ヒョウジ</t>
    </rPh>
    <rPh sb="30" eb="32">
      <t>シュウヘン</t>
    </rPh>
    <rPh sb="32" eb="34">
      <t>ジョウホウ</t>
    </rPh>
    <rPh sb="53" eb="55">
      <t>モクジ</t>
    </rPh>
    <rPh sb="57" eb="59">
      <t>ガメン</t>
    </rPh>
    <rPh sb="60" eb="62">
      <t>ナイヨウ</t>
    </rPh>
    <rPh sb="69" eb="71">
      <t>タイショウ</t>
    </rPh>
    <phoneticPr fontId="2"/>
  </si>
  <si>
    <t xml:space="preserve">資料詳細画面は、書誌情報と蔵書情報が項目形式で表示されること。
</t>
    <rPh sb="0" eb="2">
      <t>シリョウ</t>
    </rPh>
    <rPh sb="2" eb="4">
      <t>ショウサイ</t>
    </rPh>
    <rPh sb="4" eb="6">
      <t>ガメン</t>
    </rPh>
    <rPh sb="8" eb="10">
      <t>ショシ</t>
    </rPh>
    <rPh sb="10" eb="12">
      <t>ジョウホウ</t>
    </rPh>
    <rPh sb="13" eb="15">
      <t>ゾウショ</t>
    </rPh>
    <rPh sb="15" eb="17">
      <t>ジョウホウ</t>
    </rPh>
    <rPh sb="18" eb="20">
      <t>コウモク</t>
    </rPh>
    <rPh sb="20" eb="22">
      <t>ケイシキ</t>
    </rPh>
    <rPh sb="23" eb="25">
      <t>ヒョウジ</t>
    </rPh>
    <phoneticPr fontId="2"/>
  </si>
  <si>
    <t xml:space="preserve">検索結果一覧から資料を指定して、資料詳細情報を表示できること。
</t>
    <rPh sb="0" eb="2">
      <t>ケンサク</t>
    </rPh>
    <rPh sb="2" eb="4">
      <t>ケッカ</t>
    </rPh>
    <rPh sb="4" eb="6">
      <t>イチラン</t>
    </rPh>
    <rPh sb="8" eb="10">
      <t>シリョウ</t>
    </rPh>
    <rPh sb="11" eb="13">
      <t>シテイ</t>
    </rPh>
    <rPh sb="16" eb="18">
      <t>シリョウ</t>
    </rPh>
    <rPh sb="18" eb="20">
      <t>ショウサイ</t>
    </rPh>
    <rPh sb="20" eb="22">
      <t>ジョウホウ</t>
    </rPh>
    <rPh sb="23" eb="25">
      <t>ヒョウジ</t>
    </rPh>
    <phoneticPr fontId="2"/>
  </si>
  <si>
    <t xml:space="preserve">レファレンスは、以下の項目が表示できること。
・質問内容タイトル
・資料の種類
・NDC
アイコン表示モードの場合は、レファレンス用のアイコンが表示できること。
</t>
    <rPh sb="24" eb="26">
      <t>シツモン</t>
    </rPh>
    <rPh sb="26" eb="28">
      <t>ナイヨウ</t>
    </rPh>
    <rPh sb="50" eb="52">
      <t>ヒョウジ</t>
    </rPh>
    <rPh sb="56" eb="58">
      <t>バアイ</t>
    </rPh>
    <rPh sb="66" eb="67">
      <t>ヨウ</t>
    </rPh>
    <rPh sb="73" eb="75">
      <t>ヒョウジ</t>
    </rPh>
    <phoneticPr fontId="2"/>
  </si>
  <si>
    <t xml:space="preserve">ヒットした検索語の色を変えて、ハイライト表示ができること。
</t>
    <rPh sb="5" eb="7">
      <t>ケンサク</t>
    </rPh>
    <rPh sb="7" eb="8">
      <t>ゴ</t>
    </rPh>
    <rPh sb="9" eb="10">
      <t>イロ</t>
    </rPh>
    <rPh sb="11" eb="12">
      <t>カ</t>
    </rPh>
    <rPh sb="20" eb="22">
      <t>ヒョウジ</t>
    </rPh>
    <phoneticPr fontId="2"/>
  </si>
  <si>
    <t xml:space="preserve">検索結果一覧の表示件数を変更できること。
</t>
    <rPh sb="0" eb="2">
      <t>ケンサク</t>
    </rPh>
    <rPh sb="2" eb="4">
      <t>ケッカ</t>
    </rPh>
    <rPh sb="4" eb="6">
      <t>イチラン</t>
    </rPh>
    <rPh sb="7" eb="9">
      <t>ヒョウジ</t>
    </rPh>
    <rPh sb="9" eb="11">
      <t>ケンスウ</t>
    </rPh>
    <rPh sb="12" eb="14">
      <t>ヘンコウ</t>
    </rPh>
    <phoneticPr fontId="2"/>
  </si>
  <si>
    <t xml:space="preserve">検索結果一覧には、検索条件、該当件数が表示できること。
</t>
    <rPh sb="0" eb="2">
      <t>ケンサク</t>
    </rPh>
    <rPh sb="2" eb="4">
      <t>ケッカ</t>
    </rPh>
    <rPh sb="4" eb="6">
      <t>イチラン</t>
    </rPh>
    <rPh sb="9" eb="11">
      <t>ケンサク</t>
    </rPh>
    <rPh sb="11" eb="13">
      <t>ジョウケン</t>
    </rPh>
    <rPh sb="14" eb="16">
      <t>ガイトウ</t>
    </rPh>
    <rPh sb="16" eb="18">
      <t>ケンスウ</t>
    </rPh>
    <rPh sb="19" eb="21">
      <t>ヒョウジ</t>
    </rPh>
    <phoneticPr fontId="2"/>
  </si>
  <si>
    <t xml:space="preserve">行った検索の検索条件、検索対象、表示順序が表示され、確認できること。
</t>
    <rPh sb="0" eb="1">
      <t>オコナ</t>
    </rPh>
    <rPh sb="3" eb="5">
      <t>ケンサク</t>
    </rPh>
    <rPh sb="6" eb="8">
      <t>ケンサク</t>
    </rPh>
    <rPh sb="8" eb="10">
      <t>ジョウケン</t>
    </rPh>
    <rPh sb="11" eb="13">
      <t>ケンサク</t>
    </rPh>
    <rPh sb="13" eb="15">
      <t>タイショウ</t>
    </rPh>
    <rPh sb="16" eb="18">
      <t>ヒョウジ</t>
    </rPh>
    <rPh sb="18" eb="20">
      <t>ジュンジョ</t>
    </rPh>
    <rPh sb="21" eb="23">
      <t>ヒョウジ</t>
    </rPh>
    <rPh sb="26" eb="28">
      <t>カクニン</t>
    </rPh>
    <phoneticPr fontId="2"/>
  </si>
  <si>
    <t xml:space="preserve">検索対象の項目は、検索条件として以下を指定できること。
＜書名・著者名・出版者・件名（一般件名/個人件名/学習件名）・抄録・注記・内容書名・内容著者・特集名（雑誌）＞
前方一致・中間一致・後方一致・完全一致
＜キーワード・分類記号＞
前方一致・後方一致・完全一致
＜NDC・ISBN・分野（雑誌）・ジャンル（AV）＞
前方一致・完全一致
</t>
    <rPh sb="0" eb="2">
      <t>ケンサク</t>
    </rPh>
    <rPh sb="2" eb="4">
      <t>タイショウ</t>
    </rPh>
    <rPh sb="5" eb="7">
      <t>コウモク</t>
    </rPh>
    <rPh sb="9" eb="11">
      <t>ケンサク</t>
    </rPh>
    <rPh sb="11" eb="13">
      <t>ジョウケン</t>
    </rPh>
    <rPh sb="16" eb="18">
      <t>イカ</t>
    </rPh>
    <rPh sb="19" eb="21">
      <t>シテイ</t>
    </rPh>
    <phoneticPr fontId="2"/>
  </si>
  <si>
    <t xml:space="preserve">検索項目間の検索条件として、AND/ORを指定しての検索ができること。
</t>
    <rPh sb="0" eb="4">
      <t>ケンサクコウモク</t>
    </rPh>
    <rPh sb="4" eb="5">
      <t>カン</t>
    </rPh>
    <rPh sb="6" eb="8">
      <t>ケンサク</t>
    </rPh>
    <rPh sb="8" eb="10">
      <t>ジョウケン</t>
    </rPh>
    <rPh sb="21" eb="23">
      <t>シテイ</t>
    </rPh>
    <phoneticPr fontId="2"/>
  </si>
  <si>
    <t xml:space="preserve">検索対象となる資料区分・項目を指定して検索できる機能を有すること。（詳細検索）
</t>
    <rPh sb="0" eb="2">
      <t>ケンサク</t>
    </rPh>
    <rPh sb="2" eb="4">
      <t>タイショウ</t>
    </rPh>
    <rPh sb="7" eb="9">
      <t>シリョウ</t>
    </rPh>
    <rPh sb="9" eb="11">
      <t>クブン</t>
    </rPh>
    <rPh sb="12" eb="14">
      <t>コウモク</t>
    </rPh>
    <rPh sb="15" eb="17">
      <t>シテイ</t>
    </rPh>
    <rPh sb="19" eb="21">
      <t>ケンサク</t>
    </rPh>
    <rPh sb="24" eb="26">
      <t>キノウ</t>
    </rPh>
    <rPh sb="27" eb="28">
      <t>ユウ</t>
    </rPh>
    <rPh sb="34" eb="36">
      <t>ショウサイ</t>
    </rPh>
    <rPh sb="36" eb="38">
      <t>ケンサク</t>
    </rPh>
    <phoneticPr fontId="2"/>
  </si>
  <si>
    <t xml:space="preserve">複数のキーワードを空白で区切って入力すると、AND検索となること。
</t>
    <rPh sb="0" eb="2">
      <t>フクスウ</t>
    </rPh>
    <rPh sb="9" eb="11">
      <t>クウハク</t>
    </rPh>
    <rPh sb="12" eb="14">
      <t>クギ</t>
    </rPh>
    <rPh sb="16" eb="18">
      <t>ニュウリョク</t>
    </rPh>
    <rPh sb="25" eb="27">
      <t>ケンサク</t>
    </rPh>
    <phoneticPr fontId="2"/>
  </si>
  <si>
    <t xml:space="preserve">資料の検索対象件数を限定せず、全書誌件数を検索対象とすること。
</t>
    <rPh sb="0" eb="2">
      <t>シリョウ</t>
    </rPh>
    <rPh sb="3" eb="5">
      <t>ケンサク</t>
    </rPh>
    <rPh sb="5" eb="7">
      <t>タイショウ</t>
    </rPh>
    <rPh sb="7" eb="9">
      <t>ケンスウ</t>
    </rPh>
    <rPh sb="10" eb="12">
      <t>ゲンテイ</t>
    </rPh>
    <rPh sb="15" eb="16">
      <t>ゼン</t>
    </rPh>
    <rPh sb="16" eb="18">
      <t>ショシ</t>
    </rPh>
    <rPh sb="18" eb="20">
      <t>ケンスウ</t>
    </rPh>
    <rPh sb="21" eb="23">
      <t>ケンサク</t>
    </rPh>
    <rPh sb="23" eb="25">
      <t>タイショウ</t>
    </rPh>
    <phoneticPr fontId="2"/>
  </si>
  <si>
    <t xml:space="preserve">検索対象となる資料区分には、図書・雑誌・AVが含まれること。
また、設定により、レファレンス事例・新聞記事も含めることができること。
</t>
    <rPh sb="7" eb="9">
      <t>シリョウ</t>
    </rPh>
    <rPh sb="9" eb="11">
      <t>クブン</t>
    </rPh>
    <rPh sb="14" eb="16">
      <t>トショ</t>
    </rPh>
    <rPh sb="17" eb="19">
      <t>ザッシ</t>
    </rPh>
    <rPh sb="23" eb="24">
      <t>フク</t>
    </rPh>
    <rPh sb="34" eb="36">
      <t>セッテイ</t>
    </rPh>
    <rPh sb="46" eb="48">
      <t>ジレイ</t>
    </rPh>
    <rPh sb="49" eb="51">
      <t>シンブン</t>
    </rPh>
    <rPh sb="51" eb="53">
      <t>キジ</t>
    </rPh>
    <rPh sb="54" eb="55">
      <t>フク</t>
    </rPh>
    <phoneticPr fontId="2"/>
  </si>
  <si>
    <t xml:space="preserve">単一の入力欄に検索語を入力することで、複数の資料区分・項目から検索できる機能を有すること。（統合検索）
</t>
    <rPh sb="22" eb="24">
      <t>シリョウ</t>
    </rPh>
    <rPh sb="24" eb="26">
      <t>クブン</t>
    </rPh>
    <rPh sb="36" eb="38">
      <t>キノウ</t>
    </rPh>
    <rPh sb="39" eb="40">
      <t>ユウ</t>
    </rPh>
    <rPh sb="46" eb="48">
      <t>トウゴウ</t>
    </rPh>
    <rPh sb="48" eb="50">
      <t>ケンサク</t>
    </rPh>
    <phoneticPr fontId="2"/>
  </si>
  <si>
    <t xml:space="preserve">資料検索結果に対して、利用者が自分で予約申込みができること。
</t>
    <rPh sb="0" eb="2">
      <t>シリョウ</t>
    </rPh>
    <rPh sb="2" eb="6">
      <t>ケンサクケッカ</t>
    </rPh>
    <rPh sb="7" eb="8">
      <t>タイ</t>
    </rPh>
    <rPh sb="11" eb="14">
      <t>リヨウシャ</t>
    </rPh>
    <rPh sb="15" eb="17">
      <t>ジブン</t>
    </rPh>
    <rPh sb="18" eb="20">
      <t>ヨヤク</t>
    </rPh>
    <rPh sb="20" eb="22">
      <t>モウシコ</t>
    </rPh>
    <phoneticPr fontId="2"/>
  </si>
  <si>
    <r>
      <t xml:space="preserve">館別の受入情報が以下の項目で追加・変更・削除でき、館ごとに受入状況を管理できること。
・所蔵館
・保存期限
</t>
    </r>
    <r>
      <rPr>
        <sz val="11"/>
        <rFont val="ＭＳ ゴシック"/>
        <family val="3"/>
        <charset val="128"/>
      </rPr>
      <t>・書架コード</t>
    </r>
    <r>
      <rPr>
        <sz val="11"/>
        <color indexed="8"/>
        <rFont val="ＭＳ ゴシック"/>
        <family val="3"/>
        <charset val="128"/>
      </rPr>
      <t xml:space="preserve">
・受入先（注文先）
・受入理由
・受入開始日
・受入冊数
</t>
    </r>
    <rPh sb="0" eb="1">
      <t>カン</t>
    </rPh>
    <rPh sb="1" eb="2">
      <t>ベツ</t>
    </rPh>
    <rPh sb="3" eb="5">
      <t>ウケイレ</t>
    </rPh>
    <rPh sb="5" eb="7">
      <t>ジョウホウ</t>
    </rPh>
    <rPh sb="25" eb="26">
      <t>カン</t>
    </rPh>
    <rPh sb="29" eb="31">
      <t>ウケイレ</t>
    </rPh>
    <rPh sb="31" eb="33">
      <t>ジョウキョウ</t>
    </rPh>
    <rPh sb="34" eb="36">
      <t>カンリ</t>
    </rPh>
    <rPh sb="44" eb="46">
      <t>ショゾウ</t>
    </rPh>
    <rPh sb="46" eb="47">
      <t>カン</t>
    </rPh>
    <rPh sb="49" eb="51">
      <t>ホゾン</t>
    </rPh>
    <rPh sb="51" eb="53">
      <t>キゲン</t>
    </rPh>
    <rPh sb="55" eb="57">
      <t>ショカ</t>
    </rPh>
    <rPh sb="62" eb="64">
      <t>ウケイレ</t>
    </rPh>
    <rPh sb="64" eb="65">
      <t>サキ</t>
    </rPh>
    <rPh sb="66" eb="68">
      <t>チュウモン</t>
    </rPh>
    <rPh sb="68" eb="69">
      <t>サキ</t>
    </rPh>
    <rPh sb="72" eb="74">
      <t>ウケイレ</t>
    </rPh>
    <rPh sb="74" eb="76">
      <t>リユウ</t>
    </rPh>
    <rPh sb="78" eb="80">
      <t>ウケイレ</t>
    </rPh>
    <rPh sb="80" eb="82">
      <t>カイシ</t>
    </rPh>
    <rPh sb="82" eb="83">
      <t>ビ</t>
    </rPh>
    <rPh sb="85" eb="87">
      <t>ウケイレ</t>
    </rPh>
    <rPh sb="87" eb="89">
      <t>サツスウ</t>
    </rPh>
    <phoneticPr fontId="2"/>
  </si>
  <si>
    <t xml:space="preserve">発注保留取消登録ができること。発注保留取消により、選書登録扱いになること。
</t>
    <rPh sb="0" eb="2">
      <t>ハッチュウ</t>
    </rPh>
    <rPh sb="2" eb="4">
      <t>ホリュウ</t>
    </rPh>
    <rPh sb="4" eb="6">
      <t>トリケ</t>
    </rPh>
    <rPh sb="6" eb="8">
      <t>トウロク</t>
    </rPh>
    <rPh sb="15" eb="17">
      <t>ハッチュウ</t>
    </rPh>
    <rPh sb="17" eb="19">
      <t>ホリュウ</t>
    </rPh>
    <rPh sb="19" eb="21">
      <t>トリケ</t>
    </rPh>
    <rPh sb="25" eb="27">
      <t>センショ</t>
    </rPh>
    <rPh sb="27" eb="29">
      <t>トウロク</t>
    </rPh>
    <rPh sb="29" eb="30">
      <t>アツカイ</t>
    </rPh>
    <phoneticPr fontId="2"/>
  </si>
  <si>
    <t xml:space="preserve">発注登録により、発注データ１件ごとに発注番号が発行されること。
</t>
    <rPh sb="0" eb="2">
      <t>ハッチュウ</t>
    </rPh>
    <rPh sb="2" eb="4">
      <t>トウロク</t>
    </rPh>
    <rPh sb="8" eb="10">
      <t>ハッチュウ</t>
    </rPh>
    <rPh sb="14" eb="15">
      <t>ケン</t>
    </rPh>
    <rPh sb="18" eb="20">
      <t>ハッチュウ</t>
    </rPh>
    <rPh sb="20" eb="22">
      <t>バンゴウ</t>
    </rPh>
    <rPh sb="23" eb="25">
      <t>ハッコウ</t>
    </rPh>
    <phoneticPr fontId="2"/>
  </si>
  <si>
    <t xml:space="preserve">利用者IDとパスワードにより、利用者認証ができること。
</t>
    <rPh sb="0" eb="3">
      <t>リヨウシャ</t>
    </rPh>
    <rPh sb="15" eb="18">
      <t>リヨウシャ</t>
    </rPh>
    <rPh sb="18" eb="20">
      <t>ニンショウ</t>
    </rPh>
    <phoneticPr fontId="2"/>
  </si>
  <si>
    <t xml:space="preserve">資料検索は、カナ、漢字のいずれでも検索できること。
</t>
    <rPh sb="0" eb="2">
      <t>シリョウ</t>
    </rPh>
    <rPh sb="2" eb="4">
      <t>ケンサク</t>
    </rPh>
    <rPh sb="9" eb="11">
      <t>カンジ</t>
    </rPh>
    <rPh sb="17" eb="19">
      <t>ケンサク</t>
    </rPh>
    <phoneticPr fontId="2"/>
  </si>
  <si>
    <t xml:space="preserve">資料検索は、入力した検索キーすべてを瞬時にクリアできるボタン表示があること。
</t>
    <rPh sb="0" eb="2">
      <t>シリョウ</t>
    </rPh>
    <rPh sb="2" eb="4">
      <t>ケンサク</t>
    </rPh>
    <rPh sb="6" eb="8">
      <t>ニュウリョク</t>
    </rPh>
    <rPh sb="10" eb="12">
      <t>ケンサク</t>
    </rPh>
    <rPh sb="18" eb="20">
      <t>シュンジ</t>
    </rPh>
    <rPh sb="30" eb="32">
      <t>ヒョウジ</t>
    </rPh>
    <phoneticPr fontId="2"/>
  </si>
  <si>
    <t xml:space="preserve">予約登録・変更時、表示する連絡方法は制御できること。
</t>
    <rPh sb="0" eb="2">
      <t>ヨヤク</t>
    </rPh>
    <rPh sb="2" eb="4">
      <t>トウロク</t>
    </rPh>
    <rPh sb="5" eb="7">
      <t>ヘンコウ</t>
    </rPh>
    <rPh sb="7" eb="8">
      <t>ジ</t>
    </rPh>
    <rPh sb="9" eb="11">
      <t>ヒョウジ</t>
    </rPh>
    <rPh sb="13" eb="15">
      <t>レンラク</t>
    </rPh>
    <rPh sb="15" eb="17">
      <t>ホウホウ</t>
    </rPh>
    <phoneticPr fontId="2"/>
  </si>
  <si>
    <t xml:space="preserve">マイライブラリなどの画面では、SSLを使用して、サーバとの通信データを暗号化することができること。
</t>
  </si>
  <si>
    <t xml:space="preserve">図書館でコンテンツの追加・編集が可能であること。
また、図書館でのコンテンツ作成・編集を支援するソフトウェア（CMS）を用意すること。
</t>
    <rPh sb="0" eb="3">
      <t>トショカン</t>
    </rPh>
    <rPh sb="10" eb="12">
      <t>ツイカ</t>
    </rPh>
    <rPh sb="13" eb="15">
      <t>ヘンシュウ</t>
    </rPh>
    <rPh sb="16" eb="18">
      <t>カノウ</t>
    </rPh>
    <rPh sb="28" eb="31">
      <t>トショカン</t>
    </rPh>
    <rPh sb="38" eb="40">
      <t>サクセイ</t>
    </rPh>
    <rPh sb="41" eb="43">
      <t>ヘンシュウ</t>
    </rPh>
    <rPh sb="44" eb="46">
      <t>シエン</t>
    </rPh>
    <rPh sb="60" eb="62">
      <t>ヨウイ</t>
    </rPh>
    <phoneticPr fontId="2"/>
  </si>
  <si>
    <t>ブラウザ版　＜全般＞</t>
    <rPh sb="7" eb="9">
      <t>ゼンパン</t>
    </rPh>
    <phoneticPr fontId="2"/>
  </si>
  <si>
    <t xml:space="preserve">グローバルメニュー、トピックパス（パンくずリスト）を設けるなどで、現在どの画面を表示しているのか一目で分かるようにできること。
</t>
    <rPh sb="26" eb="27">
      <t>モウ</t>
    </rPh>
    <rPh sb="33" eb="35">
      <t>ゲンザイ</t>
    </rPh>
    <rPh sb="37" eb="39">
      <t>ガメン</t>
    </rPh>
    <rPh sb="40" eb="42">
      <t>ヒョウジ</t>
    </rPh>
    <rPh sb="48" eb="50">
      <t>ヒトメ</t>
    </rPh>
    <rPh sb="51" eb="52">
      <t>ワ</t>
    </rPh>
    <phoneticPr fontId="2"/>
  </si>
  <si>
    <t xml:space="preserve">各ページの利用状況のアクセスカウントを取得することができること。
</t>
    <rPh sb="0" eb="1">
      <t>カク</t>
    </rPh>
    <rPh sb="5" eb="7">
      <t>リヨウ</t>
    </rPh>
    <rPh sb="7" eb="9">
      <t>ジョウキョウ</t>
    </rPh>
    <rPh sb="19" eb="21">
      <t>シュトク</t>
    </rPh>
    <phoneticPr fontId="2"/>
  </si>
  <si>
    <t xml:space="preserve">ログイン後、一定期間未使用の場合、自動的にログオフできること。
ログオフされるまでの時間は、館内OPACとは別に設定できること。
</t>
    <rPh sb="4" eb="5">
      <t>ゴ</t>
    </rPh>
    <rPh sb="46" eb="48">
      <t>カンナイ</t>
    </rPh>
    <rPh sb="54" eb="55">
      <t>ベツ</t>
    </rPh>
    <phoneticPr fontId="2"/>
  </si>
  <si>
    <t xml:space="preserve">Javascriptを無効としていた場合も、資料検索・画面遷移・ログイン等は可能であること。
</t>
  </si>
  <si>
    <t xml:space="preserve">資料検索、ログイン、メールアドレス/パスワードの変更等は、「Enter」キーによる実行も可能であること。
</t>
    <rPh sb="0" eb="2">
      <t>シリョウ</t>
    </rPh>
    <rPh sb="2" eb="4">
      <t>ケンサク</t>
    </rPh>
    <rPh sb="24" eb="26">
      <t>ヘンコウ</t>
    </rPh>
    <rPh sb="26" eb="27">
      <t>ナド</t>
    </rPh>
    <rPh sb="41" eb="43">
      <t>ジッコウ</t>
    </rPh>
    <rPh sb="44" eb="46">
      <t>カノウ</t>
    </rPh>
    <phoneticPr fontId="2"/>
  </si>
  <si>
    <t xml:space="preserve">多言語の検索キーによる資料検索ができること。
</t>
    <rPh sb="0" eb="3">
      <t>タゲンゴ</t>
    </rPh>
    <rPh sb="4" eb="6">
      <t>ケンサク</t>
    </rPh>
    <rPh sb="11" eb="13">
      <t>シリョウ</t>
    </rPh>
    <rPh sb="13" eb="15">
      <t>ケンサク</t>
    </rPh>
    <phoneticPr fontId="2"/>
  </si>
  <si>
    <t xml:space="preserve">書誌・蔵書情報は、多言語の表示ができること。
</t>
    <rPh sb="0" eb="2">
      <t>ショシ</t>
    </rPh>
    <rPh sb="3" eb="5">
      <t>ゾウショ</t>
    </rPh>
    <rPh sb="5" eb="7">
      <t>ジョウホウ</t>
    </rPh>
    <rPh sb="9" eb="12">
      <t>タゲンゴ</t>
    </rPh>
    <rPh sb="13" eb="15">
      <t>ヒョウジ</t>
    </rPh>
    <phoneticPr fontId="2"/>
  </si>
  <si>
    <t xml:space="preserve">各項目名やメッセージ等は、多言語の表記へ切り換えることができること。
多言語の表記への切り替え機能は、英語、中国語、韓国語、スペイン語、ポルトガル語に対応していること。
</t>
    <rPh sb="0" eb="3">
      <t>カクコウモク</t>
    </rPh>
    <rPh sb="3" eb="4">
      <t>メイ</t>
    </rPh>
    <rPh sb="10" eb="11">
      <t>ナド</t>
    </rPh>
    <rPh sb="13" eb="16">
      <t>タゲンゴ</t>
    </rPh>
    <rPh sb="17" eb="19">
      <t>ヒョウキ</t>
    </rPh>
    <rPh sb="20" eb="21">
      <t>キ</t>
    </rPh>
    <rPh sb="22" eb="23">
      <t>カ</t>
    </rPh>
    <rPh sb="35" eb="38">
      <t>タゲンゴ</t>
    </rPh>
    <rPh sb="39" eb="41">
      <t>ヒョウキ</t>
    </rPh>
    <rPh sb="43" eb="44">
      <t>キ</t>
    </rPh>
    <rPh sb="45" eb="46">
      <t>カ</t>
    </rPh>
    <rPh sb="47" eb="49">
      <t>キノウ</t>
    </rPh>
    <rPh sb="51" eb="53">
      <t>エイゴ</t>
    </rPh>
    <rPh sb="54" eb="57">
      <t>チュウゴクゴ</t>
    </rPh>
    <rPh sb="58" eb="61">
      <t>カンコクゴ</t>
    </rPh>
    <rPh sb="66" eb="67">
      <t>ゴ</t>
    </rPh>
    <rPh sb="73" eb="74">
      <t>ゴ</t>
    </rPh>
    <rPh sb="75" eb="77">
      <t>タイオウ</t>
    </rPh>
    <phoneticPr fontId="2"/>
  </si>
  <si>
    <t xml:space="preserve">各項目名やメッセージ等は、カナ表記へ切り換えることができること。
</t>
    <rPh sb="0" eb="3">
      <t>カクコウモク</t>
    </rPh>
    <rPh sb="3" eb="4">
      <t>メイ</t>
    </rPh>
    <rPh sb="10" eb="11">
      <t>ナド</t>
    </rPh>
    <rPh sb="15" eb="17">
      <t>ヒョウキ</t>
    </rPh>
    <rPh sb="18" eb="19">
      <t>キ</t>
    </rPh>
    <rPh sb="20" eb="21">
      <t>カ</t>
    </rPh>
    <phoneticPr fontId="2"/>
  </si>
  <si>
    <t xml:space="preserve">異体字は、どちらの表記で検索しても同じ結果を得ることができること。
</t>
    <rPh sb="0" eb="3">
      <t>イタイジ</t>
    </rPh>
    <rPh sb="9" eb="11">
      <t>ヒョウキ</t>
    </rPh>
    <phoneticPr fontId="2"/>
  </si>
  <si>
    <t>ブラウザ版　＜検索機能　統合検索＞</t>
    <rPh sb="7" eb="9">
      <t>ケンサク</t>
    </rPh>
    <rPh sb="9" eb="11">
      <t>キノウ</t>
    </rPh>
    <rPh sb="12" eb="14">
      <t>トウゴウ</t>
    </rPh>
    <rPh sb="14" eb="16">
      <t>ケンサク</t>
    </rPh>
    <phoneticPr fontId="2"/>
  </si>
  <si>
    <t xml:space="preserve">統合検索について、オートサジェスト機能（検索キーの入力支援機能）を有すること。
</t>
    <rPh sb="0" eb="2">
      <t>トウゴウ</t>
    </rPh>
    <rPh sb="2" eb="4">
      <t>ケンサク</t>
    </rPh>
    <rPh sb="17" eb="19">
      <t>キノウ</t>
    </rPh>
    <rPh sb="20" eb="22">
      <t>ケンサク</t>
    </rPh>
    <rPh sb="25" eb="27">
      <t>ニュウリョク</t>
    </rPh>
    <rPh sb="27" eb="29">
      <t>シエン</t>
    </rPh>
    <rPh sb="29" eb="31">
      <t>キノウ</t>
    </rPh>
    <rPh sb="33" eb="34">
      <t>ユウ</t>
    </rPh>
    <phoneticPr fontId="2"/>
  </si>
  <si>
    <t>ブラウザ版　＜検索機能　詳細検索＞</t>
    <rPh sb="7" eb="9">
      <t>ケンサク</t>
    </rPh>
    <rPh sb="9" eb="11">
      <t>キノウ</t>
    </rPh>
    <rPh sb="12" eb="14">
      <t>ショウサイ</t>
    </rPh>
    <rPh sb="14" eb="16">
      <t>ケンサク</t>
    </rPh>
    <phoneticPr fontId="2"/>
  </si>
  <si>
    <t xml:space="preserve">検索対象となる資料区分は、図書・雑誌・AVから選択できること。複数選択もできること。
</t>
    <rPh sb="0" eb="2">
      <t>ケンサク</t>
    </rPh>
    <rPh sb="2" eb="4">
      <t>タイショウ</t>
    </rPh>
    <rPh sb="7" eb="9">
      <t>シリョウ</t>
    </rPh>
    <rPh sb="9" eb="11">
      <t>クブン</t>
    </rPh>
    <rPh sb="13" eb="15">
      <t>トショ</t>
    </rPh>
    <rPh sb="23" eb="25">
      <t>センタク</t>
    </rPh>
    <rPh sb="31" eb="33">
      <t>フクスウ</t>
    </rPh>
    <rPh sb="33" eb="35">
      <t>センタク</t>
    </rPh>
    <phoneticPr fontId="2"/>
  </si>
  <si>
    <t xml:space="preserve">ハンディキャップサービス資料も検索対象に含めるかどうかを選択できること。
</t>
    <rPh sb="12" eb="14">
      <t>シリョウ</t>
    </rPh>
    <rPh sb="15" eb="17">
      <t>ケンサク</t>
    </rPh>
    <rPh sb="17" eb="19">
      <t>タイショウ</t>
    </rPh>
    <rPh sb="20" eb="21">
      <t>フク</t>
    </rPh>
    <rPh sb="28" eb="30">
      <t>センタク</t>
    </rPh>
    <phoneticPr fontId="2"/>
  </si>
  <si>
    <t>ブラウザ版　＜検索結果一覧＞</t>
    <rPh sb="7" eb="9">
      <t>ケンサク</t>
    </rPh>
    <rPh sb="9" eb="11">
      <t>ケッカ</t>
    </rPh>
    <rPh sb="11" eb="13">
      <t>イチラン</t>
    </rPh>
    <phoneticPr fontId="2"/>
  </si>
  <si>
    <t xml:space="preserve">統合検索時は、検索結果一覧画面に統合検索の検索キー入力域が表示され、統合検索をし直せること。
</t>
    <rPh sb="0" eb="2">
      <t>トウゴウ</t>
    </rPh>
    <rPh sb="2" eb="4">
      <t>ケンサク</t>
    </rPh>
    <rPh sb="4" eb="5">
      <t>ジ</t>
    </rPh>
    <rPh sb="7" eb="9">
      <t>ケンサク</t>
    </rPh>
    <rPh sb="9" eb="11">
      <t>ケッカ</t>
    </rPh>
    <rPh sb="11" eb="13">
      <t>イチラン</t>
    </rPh>
    <rPh sb="13" eb="15">
      <t>ガメン</t>
    </rPh>
    <rPh sb="16" eb="18">
      <t>トウゴウ</t>
    </rPh>
    <rPh sb="18" eb="20">
      <t>ケンサク</t>
    </rPh>
    <rPh sb="21" eb="23">
      <t>ケンサク</t>
    </rPh>
    <rPh sb="25" eb="27">
      <t>ニュウリョク</t>
    </rPh>
    <rPh sb="27" eb="28">
      <t>イキ</t>
    </rPh>
    <rPh sb="29" eb="31">
      <t>ヒョウジ</t>
    </rPh>
    <rPh sb="34" eb="36">
      <t>トウゴウ</t>
    </rPh>
    <rPh sb="36" eb="38">
      <t>ケンサク</t>
    </rPh>
    <rPh sb="40" eb="41">
      <t>ナオ</t>
    </rPh>
    <phoneticPr fontId="2"/>
  </si>
  <si>
    <t xml:space="preserve">検索結果一覧を印刷することができること。
メニュー等は除き、検索結果部分のみを印刷できること。
</t>
    <rPh sb="0" eb="2">
      <t>ケンサク</t>
    </rPh>
    <rPh sb="2" eb="4">
      <t>ケッカ</t>
    </rPh>
    <rPh sb="4" eb="6">
      <t>イチラン</t>
    </rPh>
    <rPh sb="7" eb="9">
      <t>インサツ</t>
    </rPh>
    <rPh sb="25" eb="26">
      <t>ナド</t>
    </rPh>
    <rPh sb="27" eb="28">
      <t>ノゾ</t>
    </rPh>
    <rPh sb="30" eb="32">
      <t>ケンサク</t>
    </rPh>
    <rPh sb="32" eb="34">
      <t>ケッカ</t>
    </rPh>
    <rPh sb="34" eb="36">
      <t>ブブン</t>
    </rPh>
    <rPh sb="39" eb="41">
      <t>インサツ</t>
    </rPh>
    <phoneticPr fontId="2"/>
  </si>
  <si>
    <t xml:space="preserve">検索結果一覧に対して、アイコン表示モードと一覧表示モードの切り替えが利用者自身でできること。
※アイコン表示モード
　…資料区分ごとにアイコン画像を表示し、一覧の資料の
　　種類が一目で分かる表示方法
※一覧表示モード
　…資料情報を、表形式で文字を中心にシンプルに示した
　　表示方法
</t>
    <rPh sb="0" eb="2">
      <t>ケンサク</t>
    </rPh>
    <rPh sb="2" eb="4">
      <t>ケッカ</t>
    </rPh>
    <rPh sb="4" eb="6">
      <t>イチラン</t>
    </rPh>
    <rPh sb="7" eb="8">
      <t>タイ</t>
    </rPh>
    <rPh sb="15" eb="17">
      <t>ヒョウジ</t>
    </rPh>
    <rPh sb="21" eb="23">
      <t>イチラン</t>
    </rPh>
    <rPh sb="23" eb="25">
      <t>ヒョウジ</t>
    </rPh>
    <rPh sb="29" eb="30">
      <t>キ</t>
    </rPh>
    <rPh sb="31" eb="32">
      <t>カ</t>
    </rPh>
    <rPh sb="34" eb="37">
      <t>リ</t>
    </rPh>
    <rPh sb="37" eb="39">
      <t>ジシン</t>
    </rPh>
    <rPh sb="53" eb="55">
      <t>ヒョウジ</t>
    </rPh>
    <rPh sb="61" eb="63">
      <t>シリョウ</t>
    </rPh>
    <rPh sb="63" eb="65">
      <t>クブン</t>
    </rPh>
    <rPh sb="72" eb="74">
      <t>ガゾウ</t>
    </rPh>
    <rPh sb="75" eb="77">
      <t>ヒョウジ</t>
    </rPh>
    <rPh sb="79" eb="81">
      <t>イチラン</t>
    </rPh>
    <rPh sb="82" eb="84">
      <t>シリョウ</t>
    </rPh>
    <rPh sb="88" eb="90">
      <t>シュルイ</t>
    </rPh>
    <rPh sb="91" eb="93">
      <t>ヒトメ</t>
    </rPh>
    <rPh sb="94" eb="95">
      <t>ワ</t>
    </rPh>
    <rPh sb="97" eb="99">
      <t>ヒョウジ</t>
    </rPh>
    <rPh sb="99" eb="101">
      <t>ホウホウ</t>
    </rPh>
    <rPh sb="104" eb="106">
      <t>イチラン</t>
    </rPh>
    <rPh sb="106" eb="108">
      <t>ヒョウジ</t>
    </rPh>
    <rPh sb="114" eb="116">
      <t>シリョウ</t>
    </rPh>
    <rPh sb="116" eb="118">
      <t>ジョウホウ</t>
    </rPh>
    <rPh sb="120" eb="121">
      <t>ヒョウ</t>
    </rPh>
    <rPh sb="121" eb="123">
      <t>ケイシキ</t>
    </rPh>
    <rPh sb="124" eb="126">
      <t>モジ</t>
    </rPh>
    <rPh sb="127" eb="129">
      <t>チュウシン</t>
    </rPh>
    <rPh sb="135" eb="136">
      <t>シメ</t>
    </rPh>
    <rPh sb="141" eb="143">
      <t>ヒョウジ</t>
    </rPh>
    <rPh sb="143" eb="145">
      <t>ホウホウ</t>
    </rPh>
    <phoneticPr fontId="2"/>
  </si>
  <si>
    <t xml:space="preserve">雑誌資料は、以下の項目が表示できること。
・タイトル
・資料の種類
・年月日号
・発行所
タイトルには、タイトル・サブタイトルが表示できること。
アイコン表示モードの場合は、雑誌資料用のアイコンが表示できること。
</t>
    <rPh sb="0" eb="2">
      <t>ザッシ</t>
    </rPh>
    <rPh sb="2" eb="4">
      <t>シリョウ</t>
    </rPh>
    <rPh sb="35" eb="38">
      <t>ネンガッピ</t>
    </rPh>
    <rPh sb="38" eb="39">
      <t>ゴウ</t>
    </rPh>
    <rPh sb="41" eb="43">
      <t>ハッコウ</t>
    </rPh>
    <rPh sb="43" eb="44">
      <t>ジョ</t>
    </rPh>
    <rPh sb="65" eb="67">
      <t>ヒョウジ</t>
    </rPh>
    <rPh sb="79" eb="81">
      <t>ヒョウジ</t>
    </rPh>
    <rPh sb="85" eb="87">
      <t>バアイ</t>
    </rPh>
    <rPh sb="89" eb="91">
      <t>ザッシ</t>
    </rPh>
    <rPh sb="91" eb="93">
      <t>シリョウ</t>
    </rPh>
    <rPh sb="93" eb="94">
      <t>ヨウ</t>
    </rPh>
    <rPh sb="100" eb="102">
      <t>ヒョウジ</t>
    </rPh>
    <phoneticPr fontId="2"/>
  </si>
  <si>
    <t xml:space="preserve">AV資料は、以下の項目が表示できること。
・タイトル
・資料の種類
・発売年月
・著作者
・発売者
タイトルには、タイトル・サブタイトル・部編名・巻次・版表示・シリーズ名・シリーズ部編名・シリーズ巻次・各巻タイトル・各巻サブタイトル・各巻部編名・各巻巻次が表示できること。
アイコン表示モードの場合は、録音資料資料は録音資料用のアイコン、映像資料は映像資料用のアイコンが表示できること。
</t>
    <rPh sb="2" eb="4">
      <t>シリョウ</t>
    </rPh>
    <rPh sb="35" eb="37">
      <t>ハツバイ</t>
    </rPh>
    <rPh sb="37" eb="39">
      <t>ネンゲツ</t>
    </rPh>
    <rPh sb="70" eb="71">
      <t>ブ</t>
    </rPh>
    <rPh sb="71" eb="72">
      <t>ヘン</t>
    </rPh>
    <rPh sb="72" eb="73">
      <t>メイ</t>
    </rPh>
    <rPh sb="74" eb="76">
      <t>カンジ</t>
    </rPh>
    <rPh sb="77" eb="78">
      <t>ハン</t>
    </rPh>
    <rPh sb="78" eb="80">
      <t>ヒョウジ</t>
    </rPh>
    <rPh sb="85" eb="86">
      <t>メイ</t>
    </rPh>
    <rPh sb="91" eb="92">
      <t>ブ</t>
    </rPh>
    <rPh sb="92" eb="93">
      <t>ヘン</t>
    </rPh>
    <rPh sb="93" eb="94">
      <t>メイ</t>
    </rPh>
    <rPh sb="99" eb="101">
      <t>カンジ</t>
    </rPh>
    <rPh sb="102" eb="104">
      <t>カクカン</t>
    </rPh>
    <rPh sb="109" eb="111">
      <t>カクカン</t>
    </rPh>
    <rPh sb="118" eb="120">
      <t>カクカン</t>
    </rPh>
    <rPh sb="120" eb="121">
      <t>ブ</t>
    </rPh>
    <rPh sb="121" eb="122">
      <t>ヘン</t>
    </rPh>
    <rPh sb="122" eb="123">
      <t>メイ</t>
    </rPh>
    <rPh sb="124" eb="126">
      <t>カクカン</t>
    </rPh>
    <rPh sb="126" eb="128">
      <t>カンジ</t>
    </rPh>
    <rPh sb="129" eb="131">
      <t>ヒョウジ</t>
    </rPh>
    <rPh sb="143" eb="145">
      <t>ヒョウジ</t>
    </rPh>
    <rPh sb="149" eb="151">
      <t>バアイ</t>
    </rPh>
    <rPh sb="171" eb="173">
      <t>エイゾウ</t>
    </rPh>
    <rPh sb="173" eb="175">
      <t>シリョウ</t>
    </rPh>
    <rPh sb="176" eb="178">
      <t>エイゾウ</t>
    </rPh>
    <rPh sb="178" eb="180">
      <t>シリョウ</t>
    </rPh>
    <rPh sb="180" eb="181">
      <t>ヨウ</t>
    </rPh>
    <rPh sb="187" eb="189">
      <t>ヒョウジ</t>
    </rPh>
    <phoneticPr fontId="2"/>
  </si>
  <si>
    <t xml:space="preserve">新聞記事は、以下の項目が表示できること。
・見出し巻次
・資料の種類
・掲載日
・新聞名
・版
アイコン表示モードの場合は、新聞記事用のアイコンが表示できること。
</t>
    <rPh sb="0" eb="2">
      <t>シンブン</t>
    </rPh>
    <rPh sb="2" eb="4">
      <t>キジ</t>
    </rPh>
    <rPh sb="22" eb="24">
      <t>ミダ</t>
    </rPh>
    <rPh sb="25" eb="27">
      <t>カンジ</t>
    </rPh>
    <rPh sb="36" eb="39">
      <t>ケイサイビ</t>
    </rPh>
    <rPh sb="41" eb="43">
      <t>シンブン</t>
    </rPh>
    <rPh sb="43" eb="44">
      <t>メイ</t>
    </rPh>
    <rPh sb="46" eb="47">
      <t>ハン</t>
    </rPh>
    <rPh sb="53" eb="55">
      <t>ヒョウジ</t>
    </rPh>
    <rPh sb="59" eb="61">
      <t>バアイ</t>
    </rPh>
    <rPh sb="63" eb="65">
      <t>シンブン</t>
    </rPh>
    <rPh sb="65" eb="67">
      <t>キジ</t>
    </rPh>
    <rPh sb="67" eb="68">
      <t>ヨウ</t>
    </rPh>
    <rPh sb="74" eb="76">
      <t>ヒョウジ</t>
    </rPh>
    <phoneticPr fontId="2"/>
  </si>
  <si>
    <t xml:space="preserve">設定により、在庫資料の有無を表示することができること。
</t>
    <rPh sb="0" eb="2">
      <t>セッテイ</t>
    </rPh>
    <rPh sb="6" eb="8">
      <t>ザイコ</t>
    </rPh>
    <rPh sb="8" eb="10">
      <t>シリョウ</t>
    </rPh>
    <rPh sb="11" eb="13">
      <t>ウム</t>
    </rPh>
    <rPh sb="14" eb="16">
      <t>ヒョウジ</t>
    </rPh>
    <phoneticPr fontId="2"/>
  </si>
  <si>
    <t>ブラウザ版　＜資料詳細画面＞</t>
    <rPh sb="7" eb="9">
      <t>シリョウ</t>
    </rPh>
    <rPh sb="9" eb="11">
      <t>ショウサイ</t>
    </rPh>
    <rPh sb="11" eb="13">
      <t>ガメン</t>
    </rPh>
    <phoneticPr fontId="2"/>
  </si>
  <si>
    <t xml:space="preserve">資料詳細画面は、書誌の基本情報の他に内容表示・抄録・著者紹介・学習件名・目次のタブを用意し、タブを切り替えることでそれぞれの詳細情報を表示することができること。
情報が登録されていない場合は、タブ自体が表示されないこと。
</t>
    <rPh sb="0" eb="2">
      <t>シリョウ</t>
    </rPh>
    <rPh sb="2" eb="4">
      <t>ショウサイ</t>
    </rPh>
    <rPh sb="4" eb="6">
      <t>ガメン</t>
    </rPh>
    <rPh sb="8" eb="10">
      <t>ショシ</t>
    </rPh>
    <rPh sb="11" eb="13">
      <t>キホン</t>
    </rPh>
    <rPh sb="13" eb="15">
      <t>ジョウホウ</t>
    </rPh>
    <rPh sb="16" eb="17">
      <t>ホカ</t>
    </rPh>
    <rPh sb="18" eb="20">
      <t>ナイヨウ</t>
    </rPh>
    <rPh sb="20" eb="22">
      <t>ヒョウジ</t>
    </rPh>
    <rPh sb="23" eb="25">
      <t>ショウロク</t>
    </rPh>
    <rPh sb="26" eb="28">
      <t>チョシャ</t>
    </rPh>
    <rPh sb="28" eb="30">
      <t>ショウカイ</t>
    </rPh>
    <rPh sb="31" eb="33">
      <t>ガクシュウ</t>
    </rPh>
    <rPh sb="33" eb="35">
      <t>ケンメイ</t>
    </rPh>
    <rPh sb="36" eb="38">
      <t>モクジ</t>
    </rPh>
    <rPh sb="42" eb="44">
      <t>ヨウイ</t>
    </rPh>
    <rPh sb="49" eb="50">
      <t>キ</t>
    </rPh>
    <rPh sb="51" eb="52">
      <t>カ</t>
    </rPh>
    <rPh sb="62" eb="64">
      <t>ショウサイ</t>
    </rPh>
    <rPh sb="64" eb="66">
      <t>ジョウホウ</t>
    </rPh>
    <rPh sb="67" eb="69">
      <t>ヒョウジ</t>
    </rPh>
    <rPh sb="81" eb="83">
      <t>ジョウホウ</t>
    </rPh>
    <rPh sb="84" eb="86">
      <t>トウロク</t>
    </rPh>
    <rPh sb="92" eb="94">
      <t>バアイ</t>
    </rPh>
    <rPh sb="98" eb="100">
      <t>ジタイ</t>
    </rPh>
    <rPh sb="101" eb="103">
      <t>ヒョウジ</t>
    </rPh>
    <phoneticPr fontId="2"/>
  </si>
  <si>
    <t xml:space="preserve">予約可能な資料の場合は、資料詳細画面に「予約かごに追加」ボタンを表示し、予約かごに追加できること。
</t>
    <rPh sb="0" eb="2">
      <t>ヨヤク</t>
    </rPh>
    <rPh sb="2" eb="4">
      <t>カノウ</t>
    </rPh>
    <rPh sb="5" eb="7">
      <t>シリョウ</t>
    </rPh>
    <rPh sb="8" eb="10">
      <t>バアイ</t>
    </rPh>
    <rPh sb="12" eb="14">
      <t>シリョウ</t>
    </rPh>
    <rPh sb="14" eb="16">
      <t>ショウサイ</t>
    </rPh>
    <rPh sb="16" eb="18">
      <t>ガメン</t>
    </rPh>
    <rPh sb="41" eb="43">
      <t>ツイカ</t>
    </rPh>
    <phoneticPr fontId="2"/>
  </si>
  <si>
    <t xml:space="preserve">資料詳細画面に「お気に入りに追加」ボタンを表示し、お気に入りに追加できること。
</t>
    <rPh sb="0" eb="2">
      <t>シリョウ</t>
    </rPh>
    <rPh sb="2" eb="4">
      <t>ショウサイ</t>
    </rPh>
    <rPh sb="4" eb="6">
      <t>ガメン</t>
    </rPh>
    <rPh sb="9" eb="10">
      <t>キ</t>
    </rPh>
    <rPh sb="11" eb="12">
      <t>イ</t>
    </rPh>
    <rPh sb="14" eb="16">
      <t>ツイカ</t>
    </rPh>
    <rPh sb="21" eb="23">
      <t>ヒョウジ</t>
    </rPh>
    <rPh sb="26" eb="27">
      <t>キ</t>
    </rPh>
    <rPh sb="28" eb="29">
      <t>イ</t>
    </rPh>
    <rPh sb="31" eb="33">
      <t>ツイカ</t>
    </rPh>
    <phoneticPr fontId="2"/>
  </si>
  <si>
    <t>ブラウザ版　＜新着案内＞</t>
    <rPh sb="4" eb="5">
      <t>ハン</t>
    </rPh>
    <rPh sb="7" eb="9">
      <t>シンチャク</t>
    </rPh>
    <rPh sb="9" eb="11">
      <t>アンナイ</t>
    </rPh>
    <phoneticPr fontId="2"/>
  </si>
  <si>
    <t xml:space="preserve">受入日を基準に最近受入れた資料が表示できること。
表示期間は設定できること。
</t>
    <rPh sb="0" eb="3">
      <t>ウケイレビ</t>
    </rPh>
    <rPh sb="4" eb="6">
      <t>キジュン</t>
    </rPh>
    <rPh sb="7" eb="9">
      <t>サイキン</t>
    </rPh>
    <rPh sb="9" eb="11">
      <t>ウケイ</t>
    </rPh>
    <rPh sb="13" eb="15">
      <t>シリョウ</t>
    </rPh>
    <rPh sb="16" eb="18">
      <t>ヒョウジ</t>
    </rPh>
    <phoneticPr fontId="2"/>
  </si>
  <si>
    <t xml:space="preserve">対象資料が「図書」の場合、ジャンルごとの新着資料が表示できること。
</t>
    <rPh sb="0" eb="2">
      <t>タイショウ</t>
    </rPh>
    <rPh sb="2" eb="4">
      <t>シリョウ</t>
    </rPh>
    <rPh sb="6" eb="8">
      <t>トショ</t>
    </rPh>
    <rPh sb="10" eb="12">
      <t>バアイ</t>
    </rPh>
    <rPh sb="20" eb="22">
      <t>シンチャク</t>
    </rPh>
    <rPh sb="22" eb="24">
      <t>シリョウ</t>
    </rPh>
    <rPh sb="25" eb="27">
      <t>ヒョウジ</t>
    </rPh>
    <phoneticPr fontId="2"/>
  </si>
  <si>
    <t xml:space="preserve">以下の項目から表示順序を選択できること。
・書名順
・著者名順
・出版社順
・分類順
・出版年順（昇順/降順）
・受入日順
</t>
    <rPh sb="0" eb="2">
      <t>イカ</t>
    </rPh>
    <rPh sb="3" eb="5">
      <t>コウモク</t>
    </rPh>
    <rPh sb="7" eb="9">
      <t>ヒョウジ</t>
    </rPh>
    <rPh sb="9" eb="11">
      <t>ジュンジョ</t>
    </rPh>
    <rPh sb="12" eb="14">
      <t>センタク</t>
    </rPh>
    <rPh sb="22" eb="24">
      <t>ショメイ</t>
    </rPh>
    <rPh sb="24" eb="25">
      <t>ジュン</t>
    </rPh>
    <rPh sb="27" eb="30">
      <t>チョシャメイ</t>
    </rPh>
    <rPh sb="30" eb="31">
      <t>ジュン</t>
    </rPh>
    <rPh sb="33" eb="36">
      <t>シュッパンシャ</t>
    </rPh>
    <rPh sb="36" eb="37">
      <t>ジュン</t>
    </rPh>
    <rPh sb="39" eb="41">
      <t>ブンルイ</t>
    </rPh>
    <rPh sb="41" eb="42">
      <t>ジュン</t>
    </rPh>
    <rPh sb="44" eb="47">
      <t>シュッパンネン</t>
    </rPh>
    <rPh sb="47" eb="48">
      <t>ジュン</t>
    </rPh>
    <rPh sb="49" eb="51">
      <t>ショウジュン</t>
    </rPh>
    <rPh sb="52" eb="54">
      <t>コウジュン</t>
    </rPh>
    <rPh sb="57" eb="60">
      <t>ウケイレビ</t>
    </rPh>
    <rPh sb="60" eb="61">
      <t>ジュン</t>
    </rPh>
    <phoneticPr fontId="2"/>
  </si>
  <si>
    <t xml:space="preserve">新着案内の検索結果一覧、新着資料の詳細画面の表示は、
ブラウザ版　＜検索結果一覧＞
ブラウザ版　＜資料詳細画面＞
と同様となること。
</t>
    <rPh sb="0" eb="2">
      <t>シンチャク</t>
    </rPh>
    <rPh sb="2" eb="4">
      <t>アンナイ</t>
    </rPh>
    <rPh sb="22" eb="24">
      <t>ヒョウジ</t>
    </rPh>
    <phoneticPr fontId="2"/>
  </si>
  <si>
    <t>ブラウザ版　＜貸出ベスト＞</t>
    <rPh sb="4" eb="5">
      <t>ハン</t>
    </rPh>
    <phoneticPr fontId="2"/>
  </si>
  <si>
    <t xml:space="preserve">検索結果一覧の表示は、
ブラウザ版　＜検索結果一覧＞
と同様となること。
ただし、表示項目は以下とする。
[図書]
・資料の種類
・タイトル
・出版年月
・著者名
・出版者
・貸出回数
[AV]
・資料の種類
・タイトル
・出版年月
・著作者
・発売者
・貸出回数
</t>
    <rPh sb="0" eb="2">
      <t>ケンサク</t>
    </rPh>
    <rPh sb="2" eb="4">
      <t>ケッカ</t>
    </rPh>
    <rPh sb="4" eb="6">
      <t>イチラン</t>
    </rPh>
    <rPh sb="7" eb="9">
      <t>ヒョウジ</t>
    </rPh>
    <rPh sb="28" eb="30">
      <t>ドウヨウ</t>
    </rPh>
    <rPh sb="44" eb="45">
      <t>メ</t>
    </rPh>
    <rPh sb="46" eb="48">
      <t>イカ</t>
    </rPh>
    <rPh sb="55" eb="57">
      <t>トショ</t>
    </rPh>
    <rPh sb="60" eb="62">
      <t>シリョウ</t>
    </rPh>
    <rPh sb="63" eb="65">
      <t>シュルイ</t>
    </rPh>
    <rPh sb="73" eb="75">
      <t>シュッパン</t>
    </rPh>
    <rPh sb="75" eb="77">
      <t>ネンゲツ</t>
    </rPh>
    <rPh sb="79" eb="82">
      <t>チョシャメイ</t>
    </rPh>
    <rPh sb="84" eb="87">
      <t>シュッパンシャ</t>
    </rPh>
    <rPh sb="89" eb="91">
      <t>カシダシ</t>
    </rPh>
    <rPh sb="91" eb="93">
      <t>カイスウ</t>
    </rPh>
    <rPh sb="101" eb="103">
      <t>シリョウ</t>
    </rPh>
    <rPh sb="104" eb="106">
      <t>シュルイ</t>
    </rPh>
    <rPh sb="120" eb="122">
      <t>チョサク</t>
    </rPh>
    <rPh sb="122" eb="123">
      <t>シャ</t>
    </rPh>
    <rPh sb="125" eb="127">
      <t>ハツバイ</t>
    </rPh>
    <rPh sb="127" eb="128">
      <t>シャ</t>
    </rPh>
    <phoneticPr fontId="2"/>
  </si>
  <si>
    <t xml:space="preserve">貸出ベストの詳細画面の表示は、
ブラウザ版　＜資料詳細画面＞
と同様となること。
</t>
  </si>
  <si>
    <t>ブラウザ版　＜予約ベスト＞</t>
    <rPh sb="4" eb="5">
      <t>ハン</t>
    </rPh>
    <phoneticPr fontId="2"/>
  </si>
  <si>
    <t xml:space="preserve">検索結果一覧の表示は、
ブラウザ版　＜検索結果一覧＞
と同様となること。
ただし、表示項目は以下とする。
[図書]
・資料の種類
・タイトル
・出版年月
・著者名
・出版者
・予約件数
[AV]
・資料の種類
・タイトル
・出版年月
・著作者
・発売者
・予約件数
</t>
    <rPh sb="0" eb="2">
      <t>ケンサク</t>
    </rPh>
    <rPh sb="2" eb="4">
      <t>ケッカ</t>
    </rPh>
    <rPh sb="4" eb="6">
      <t>イチラン</t>
    </rPh>
    <rPh sb="7" eb="9">
      <t>ヒョウジ</t>
    </rPh>
    <rPh sb="28" eb="30">
      <t>ドウヨウ</t>
    </rPh>
    <rPh sb="44" eb="45">
      <t>メ</t>
    </rPh>
    <rPh sb="46" eb="48">
      <t>イカ</t>
    </rPh>
    <rPh sb="55" eb="57">
      <t>トショ</t>
    </rPh>
    <rPh sb="60" eb="62">
      <t>シリョウ</t>
    </rPh>
    <rPh sb="63" eb="65">
      <t>シュルイ</t>
    </rPh>
    <rPh sb="73" eb="75">
      <t>シュッパン</t>
    </rPh>
    <rPh sb="75" eb="77">
      <t>ネンゲツ</t>
    </rPh>
    <rPh sb="79" eb="82">
      <t>チョシャメイ</t>
    </rPh>
    <rPh sb="84" eb="87">
      <t>シュッパンシャ</t>
    </rPh>
    <rPh sb="89" eb="91">
      <t>ヨヤク</t>
    </rPh>
    <rPh sb="91" eb="93">
      <t>ケンスウ</t>
    </rPh>
    <rPh sb="101" eb="103">
      <t>シリョウ</t>
    </rPh>
    <rPh sb="104" eb="106">
      <t>シュルイ</t>
    </rPh>
    <rPh sb="121" eb="123">
      <t>サクシャ</t>
    </rPh>
    <rPh sb="125" eb="127">
      <t>ハツバイ</t>
    </rPh>
    <rPh sb="127" eb="128">
      <t>シャ</t>
    </rPh>
    <rPh sb="130" eb="132">
      <t>ヨヤク</t>
    </rPh>
    <rPh sb="132" eb="134">
      <t>ケンスウ</t>
    </rPh>
    <phoneticPr fontId="2"/>
  </si>
  <si>
    <t>ブラウザ版　＜マイライブラリ＞</t>
    <rPh sb="4" eb="5">
      <t>ハン</t>
    </rPh>
    <phoneticPr fontId="2"/>
  </si>
  <si>
    <t xml:space="preserve">マイライブラリに、利用者登録の有効期限を表示することができること。
</t>
    <rPh sb="9" eb="12">
      <t>リヨウシャ</t>
    </rPh>
    <rPh sb="12" eb="14">
      <t>トウロク</t>
    </rPh>
    <rPh sb="15" eb="17">
      <t>ユウコウ</t>
    </rPh>
    <rPh sb="17" eb="19">
      <t>キゲン</t>
    </rPh>
    <rPh sb="20" eb="22">
      <t>ヒョウジ</t>
    </rPh>
    <phoneticPr fontId="2"/>
  </si>
  <si>
    <t xml:space="preserve">資料の一覧画面では、アイコン表示モードと一覧表示モードの切り替えが利用者自身でできること。
</t>
    <rPh sb="0" eb="2">
      <t>シリョウ</t>
    </rPh>
    <rPh sb="3" eb="5">
      <t>イチラン</t>
    </rPh>
    <rPh sb="5" eb="7">
      <t>ガメン</t>
    </rPh>
    <phoneticPr fontId="2"/>
  </si>
  <si>
    <t xml:space="preserve">予約詳細画面は、設定により、以下の情報を表示することができること。
・確保連絡日
</t>
    <rPh sb="8" eb="10">
      <t>セッテイ</t>
    </rPh>
    <rPh sb="14" eb="16">
      <t>イカ</t>
    </rPh>
    <rPh sb="17" eb="19">
      <t>ジョウホウ</t>
    </rPh>
    <rPh sb="20" eb="22">
      <t>ヒョウジ</t>
    </rPh>
    <rPh sb="35" eb="37">
      <t>カクホ</t>
    </rPh>
    <rPh sb="37" eb="39">
      <t>レンラク</t>
    </rPh>
    <rPh sb="39" eb="40">
      <t>ビ</t>
    </rPh>
    <phoneticPr fontId="2"/>
  </si>
  <si>
    <t xml:space="preserve">借用資料の予約の変更・取消を不可とすることができること。
</t>
    <rPh sb="0" eb="2">
      <t>シャクヨウ</t>
    </rPh>
    <rPh sb="2" eb="4">
      <t>シリョウ</t>
    </rPh>
    <rPh sb="5" eb="7">
      <t>ヨヤク</t>
    </rPh>
    <rPh sb="8" eb="10">
      <t>ヘンコウ</t>
    </rPh>
    <rPh sb="11" eb="13">
      <t>トリケシ</t>
    </rPh>
    <rPh sb="14" eb="16">
      <t>フカ</t>
    </rPh>
    <phoneticPr fontId="2"/>
  </si>
  <si>
    <t xml:space="preserve">取置期限が延長可能な場合は、取置延長ボタンが表示され、取置期限の延長登録ができること。
</t>
  </si>
  <si>
    <t xml:space="preserve">利用者が自分の予約取消履歴を確認できること。
予約取消履歴機能の使用／不使用は制御できること。
</t>
    <rPh sb="9" eb="11">
      <t>トリケシ</t>
    </rPh>
    <rPh sb="11" eb="13">
      <t>リレキ</t>
    </rPh>
    <rPh sb="23" eb="25">
      <t>ヨヤク</t>
    </rPh>
    <rPh sb="25" eb="27">
      <t>トリケシ</t>
    </rPh>
    <rPh sb="27" eb="29">
      <t>リレキ</t>
    </rPh>
    <rPh sb="29" eb="31">
      <t>キノウ</t>
    </rPh>
    <rPh sb="32" eb="34">
      <t>シヨウ</t>
    </rPh>
    <rPh sb="35" eb="38">
      <t>フシヨウ</t>
    </rPh>
    <rPh sb="39" eb="41">
      <t>セイギョ</t>
    </rPh>
    <phoneticPr fontId="2"/>
  </si>
  <si>
    <t xml:space="preserve">予約取消照会画面には、「予約かごに追加」「お気に入りに追加」ボタンを表示し、予約かごに追加・お気に入りに追加できること。
</t>
    <rPh sb="4" eb="6">
      <t>ショウカイ</t>
    </rPh>
    <phoneticPr fontId="2"/>
  </si>
  <si>
    <t xml:space="preserve">予約取消照会画面から資料を選択すると、予約取消詳細画面へ展開できること。
</t>
    <rPh sb="2" eb="4">
      <t>トリケシ</t>
    </rPh>
    <rPh sb="4" eb="6">
      <t>ショウカイ</t>
    </rPh>
    <rPh sb="6" eb="8">
      <t>ガメン</t>
    </rPh>
    <rPh sb="21" eb="23">
      <t>トリケシ</t>
    </rPh>
    <rPh sb="23" eb="25">
      <t>ショウサイ</t>
    </rPh>
    <phoneticPr fontId="2"/>
  </si>
  <si>
    <t xml:space="preserve">以下のメールサービスを利用するか任意で選択できること。
・貸出情報お知らせメール
・返却期限お知らせメール
・新着図書お知らせメール
</t>
    <rPh sb="0" eb="2">
      <t>イカ</t>
    </rPh>
    <rPh sb="11" eb="13">
      <t>リヨウ</t>
    </rPh>
    <rPh sb="16" eb="18">
      <t>ニンイ</t>
    </rPh>
    <rPh sb="19" eb="21">
      <t>センタク</t>
    </rPh>
    <rPh sb="29" eb="31">
      <t>カシダシ</t>
    </rPh>
    <rPh sb="31" eb="33">
      <t>ジョウホウ</t>
    </rPh>
    <rPh sb="34" eb="35">
      <t>シ</t>
    </rPh>
    <rPh sb="42" eb="44">
      <t>ヘンキャク</t>
    </rPh>
    <rPh sb="44" eb="46">
      <t>キゲン</t>
    </rPh>
    <rPh sb="47" eb="48">
      <t>シ</t>
    </rPh>
    <phoneticPr fontId="2"/>
  </si>
  <si>
    <t>ブラウザ版　＜予約かご機能＞</t>
    <rPh sb="4" eb="5">
      <t>ハン</t>
    </rPh>
    <rPh sb="7" eb="9">
      <t>ヨヤク</t>
    </rPh>
    <rPh sb="11" eb="13">
      <t>キノウ</t>
    </rPh>
    <phoneticPr fontId="2"/>
  </si>
  <si>
    <t>ブラウザ版　＜未所蔵資料へのリクエスト登録＞</t>
    <rPh sb="4" eb="5">
      <t>ハン</t>
    </rPh>
    <rPh sb="7" eb="10">
      <t>ミショゾウ</t>
    </rPh>
    <rPh sb="10" eb="12">
      <t>シリョウ</t>
    </rPh>
    <rPh sb="19" eb="21">
      <t>トウロク</t>
    </rPh>
    <phoneticPr fontId="2"/>
  </si>
  <si>
    <t xml:space="preserve">図書資料の検索の結果該当資料がない場合、登録資格のうち設定した要件に該当する利用者は、リクエスト登録ができること。
</t>
    <rPh sb="0" eb="2">
      <t>トショ</t>
    </rPh>
    <rPh sb="2" eb="4">
      <t>シリョウ</t>
    </rPh>
    <rPh sb="5" eb="7">
      <t>ケンサク</t>
    </rPh>
    <rPh sb="8" eb="10">
      <t>ケッカ</t>
    </rPh>
    <rPh sb="10" eb="12">
      <t>ガイトウ</t>
    </rPh>
    <rPh sb="12" eb="14">
      <t>シリョウ</t>
    </rPh>
    <rPh sb="17" eb="19">
      <t>バアイ</t>
    </rPh>
    <rPh sb="20" eb="22">
      <t>トウロク</t>
    </rPh>
    <rPh sb="22" eb="24">
      <t>シカク</t>
    </rPh>
    <rPh sb="27" eb="29">
      <t>セッテイ</t>
    </rPh>
    <rPh sb="31" eb="33">
      <t>ヨウケン</t>
    </rPh>
    <rPh sb="34" eb="36">
      <t>ガイトウ</t>
    </rPh>
    <rPh sb="38" eb="41">
      <t>リヨウシャ</t>
    </rPh>
    <rPh sb="48" eb="50">
      <t>トウロク</t>
    </rPh>
    <phoneticPr fontId="2"/>
  </si>
  <si>
    <t xml:space="preserve">リクエスト登録は、利用者ID、パスワード、連絡方法、受取希望館、の情報を入力することで行えること。
</t>
    <rPh sb="5" eb="7">
      <t>トウロク</t>
    </rPh>
    <rPh sb="9" eb="12">
      <t>リヨウシャ</t>
    </rPh>
    <rPh sb="21" eb="23">
      <t>レンラク</t>
    </rPh>
    <rPh sb="23" eb="25">
      <t>ホウホウ</t>
    </rPh>
    <rPh sb="26" eb="28">
      <t>ウケトリ</t>
    </rPh>
    <rPh sb="28" eb="30">
      <t>キボウ</t>
    </rPh>
    <rPh sb="30" eb="31">
      <t>カン</t>
    </rPh>
    <rPh sb="33" eb="35">
      <t>ジョウホウ</t>
    </rPh>
    <rPh sb="36" eb="38">
      <t>ニュウリョク</t>
    </rPh>
    <rPh sb="43" eb="44">
      <t>オコナ</t>
    </rPh>
    <phoneticPr fontId="2"/>
  </si>
  <si>
    <t xml:space="preserve">リクエスト登録の上限数が設定できること。
上限は、一日の受付件数と、指定期間(一週間など) の受付件数を別に設定できること。
</t>
    <rPh sb="5" eb="7">
      <t>トウロク</t>
    </rPh>
    <rPh sb="8" eb="10">
      <t>ジョウゲン</t>
    </rPh>
    <rPh sb="10" eb="11">
      <t>スウ</t>
    </rPh>
    <rPh sb="12" eb="14">
      <t>セッテイ</t>
    </rPh>
    <rPh sb="21" eb="23">
      <t>ジョウゲン</t>
    </rPh>
    <rPh sb="25" eb="27">
      <t>イチニチ</t>
    </rPh>
    <rPh sb="28" eb="30">
      <t>ウケツケ</t>
    </rPh>
    <rPh sb="30" eb="32">
      <t>ケンスウ</t>
    </rPh>
    <rPh sb="34" eb="36">
      <t>シテイ</t>
    </rPh>
    <rPh sb="36" eb="38">
      <t>キカン</t>
    </rPh>
    <rPh sb="39" eb="42">
      <t>イッシュウカン</t>
    </rPh>
    <rPh sb="47" eb="49">
      <t>ウケツケ</t>
    </rPh>
    <rPh sb="49" eb="51">
      <t>ケンスウ</t>
    </rPh>
    <rPh sb="52" eb="53">
      <t>ベツ</t>
    </rPh>
    <rPh sb="54" eb="56">
      <t>セッテイ</t>
    </rPh>
    <phoneticPr fontId="2"/>
  </si>
  <si>
    <t xml:space="preserve">リクエスト登録時に予約資格・件数の上限などが確認されること。
不適切な場合には、利用者に分かりやすい案内表示ができること。
</t>
  </si>
  <si>
    <t>ブラウザ版＜お気に入り資料機能＞</t>
    <rPh sb="4" eb="5">
      <t>ハン</t>
    </rPh>
    <rPh sb="7" eb="8">
      <t>キ</t>
    </rPh>
    <rPh sb="13" eb="15">
      <t>キノウ</t>
    </rPh>
    <phoneticPr fontId="2"/>
  </si>
  <si>
    <t>ブラウザ版　＜読書記録機能＞</t>
    <rPh sb="4" eb="5">
      <t>ハン</t>
    </rPh>
    <rPh sb="7" eb="9">
      <t>ドクショ</t>
    </rPh>
    <rPh sb="9" eb="11">
      <t>キロク</t>
    </rPh>
    <rPh sb="11" eb="13">
      <t>キノウ</t>
    </rPh>
    <phoneticPr fontId="2"/>
  </si>
  <si>
    <t>ブラウザ版　＜レファレンス受付・公開機能＞</t>
    <rPh sb="4" eb="5">
      <t>ハン</t>
    </rPh>
    <rPh sb="16" eb="18">
      <t>コウカイ</t>
    </rPh>
    <rPh sb="18" eb="20">
      <t>キノウ</t>
    </rPh>
    <phoneticPr fontId="2"/>
  </si>
  <si>
    <t xml:space="preserve">レファレンス受付画面から、登録資格のうち設定した要件に該当する利用者は、レファレンス受付ができること。
レファレンス受付機能の使用／不使用は制御できること。
</t>
    <rPh sb="6" eb="8">
      <t>ウケツケ</t>
    </rPh>
    <rPh sb="8" eb="10">
      <t>ガメン</t>
    </rPh>
    <rPh sb="42" eb="44">
      <t>ウケツケ</t>
    </rPh>
    <rPh sb="58" eb="60">
      <t>ウケツケ</t>
    </rPh>
    <rPh sb="60" eb="62">
      <t>キノウ</t>
    </rPh>
    <rPh sb="63" eb="65">
      <t>シヨウ</t>
    </rPh>
    <rPh sb="66" eb="69">
      <t>フシヨウ</t>
    </rPh>
    <rPh sb="70" eb="72">
      <t>セイギョ</t>
    </rPh>
    <phoneticPr fontId="2"/>
  </si>
  <si>
    <t xml:space="preserve">レファレンス受付の上限数が設定できること。
上限は、一日の受付件数と、指定期間(一週間など) の受付件数を別に設定できること。
</t>
    <rPh sb="6" eb="8">
      <t>ウケツケ</t>
    </rPh>
    <phoneticPr fontId="2"/>
  </si>
  <si>
    <t xml:space="preserve">レファレンス受付により申し込まれた内容は、レファレンス管理データに登録されること。
以降の機能は「１５．レファレンス管理－Webレファレンス受付・照会」と同様であること。
</t>
    <rPh sb="6" eb="8">
      <t>ウケツケ</t>
    </rPh>
    <rPh sb="11" eb="12">
      <t>モウ</t>
    </rPh>
    <rPh sb="13" eb="14">
      <t>コ</t>
    </rPh>
    <rPh sb="17" eb="19">
      <t>ナイヨウ</t>
    </rPh>
    <rPh sb="27" eb="29">
      <t>カンリ</t>
    </rPh>
    <rPh sb="33" eb="35">
      <t>トウロク</t>
    </rPh>
    <rPh sb="42" eb="44">
      <t>イコウ</t>
    </rPh>
    <rPh sb="45" eb="47">
      <t>キノウ</t>
    </rPh>
    <rPh sb="77" eb="79">
      <t>ドウヨウ</t>
    </rPh>
    <phoneticPr fontId="2"/>
  </si>
  <si>
    <t xml:space="preserve">参考資料から、資料の詳細画面に展開できること。
</t>
  </si>
  <si>
    <t xml:space="preserve">公開対象のレファレンス記録が、以下の項目から検索ができること。
・質問内容
・NDC
・件名
・キーワード
・受付日
</t>
    <rPh sb="0" eb="2">
      <t>コウカイ</t>
    </rPh>
    <rPh sb="2" eb="4">
      <t>タイショウ</t>
    </rPh>
    <rPh sb="11" eb="13">
      <t>キロク</t>
    </rPh>
    <rPh sb="15" eb="17">
      <t>イカ</t>
    </rPh>
    <rPh sb="18" eb="20">
      <t>コウモク</t>
    </rPh>
    <rPh sb="22" eb="24">
      <t>ケンサク</t>
    </rPh>
    <rPh sb="33" eb="35">
      <t>シツモン</t>
    </rPh>
    <rPh sb="35" eb="37">
      <t>ナイヨウ</t>
    </rPh>
    <rPh sb="44" eb="46">
      <t>ケンメイ</t>
    </rPh>
    <rPh sb="55" eb="58">
      <t>ウケツケビ</t>
    </rPh>
    <phoneticPr fontId="2"/>
  </si>
  <si>
    <t xml:space="preserve">レファレンス検索結果一覧画面では、以下の項目での並べ替えができること。
・受付日の古い順
・受付日の新しい順
・タイトル順
</t>
    <rPh sb="6" eb="8">
      <t>ケンサク</t>
    </rPh>
    <rPh sb="8" eb="10">
      <t>ケッカ</t>
    </rPh>
    <rPh sb="10" eb="12">
      <t>イチラン</t>
    </rPh>
    <rPh sb="12" eb="14">
      <t>ガメン</t>
    </rPh>
    <rPh sb="17" eb="19">
      <t>イカ</t>
    </rPh>
    <rPh sb="37" eb="40">
      <t>ウケツケビ</t>
    </rPh>
    <rPh sb="46" eb="48">
      <t>ウケツケ</t>
    </rPh>
    <rPh sb="60" eb="61">
      <t>ジュン</t>
    </rPh>
    <phoneticPr fontId="2"/>
  </si>
  <si>
    <t>ブラウザ版　＜新聞記事検索機能＞</t>
    <rPh sb="4" eb="5">
      <t>ハン</t>
    </rPh>
    <rPh sb="7" eb="9">
      <t>シンブン</t>
    </rPh>
    <rPh sb="9" eb="11">
      <t>キジ</t>
    </rPh>
    <rPh sb="11" eb="13">
      <t>ケンサク</t>
    </rPh>
    <rPh sb="13" eb="15">
      <t>キノウ</t>
    </rPh>
    <phoneticPr fontId="2"/>
  </si>
  <si>
    <t xml:space="preserve">新聞記事検索画面では、以下の項目から検索を行うことができること。
・見出し
・件名
・キーワード
・掲載日
・新聞名
・記事No.
・NDC
</t>
    <rPh sb="0" eb="2">
      <t>シンブン</t>
    </rPh>
    <rPh sb="2" eb="4">
      <t>キジ</t>
    </rPh>
    <rPh sb="4" eb="6">
      <t>ケンサク</t>
    </rPh>
    <rPh sb="6" eb="8">
      <t>ガメン</t>
    </rPh>
    <rPh sb="11" eb="13">
      <t>イカ</t>
    </rPh>
    <rPh sb="14" eb="16">
      <t>コウモク</t>
    </rPh>
    <rPh sb="18" eb="20">
      <t>ケンサク</t>
    </rPh>
    <rPh sb="21" eb="22">
      <t>オコナ</t>
    </rPh>
    <rPh sb="34" eb="36">
      <t>ミダ</t>
    </rPh>
    <rPh sb="39" eb="41">
      <t>ケンメイ</t>
    </rPh>
    <rPh sb="50" eb="53">
      <t>ケイサイビ</t>
    </rPh>
    <rPh sb="55" eb="57">
      <t>シンブン</t>
    </rPh>
    <rPh sb="57" eb="58">
      <t>メイ</t>
    </rPh>
    <rPh sb="60" eb="62">
      <t>キジ</t>
    </rPh>
    <phoneticPr fontId="2"/>
  </si>
  <si>
    <t xml:space="preserve">新聞記事検索結果一覧画面では、以下の項目を表示できること。
・抄録
・掲載日
・新聞名
・版
</t>
    <rPh sb="0" eb="2">
      <t>シンブン</t>
    </rPh>
    <rPh sb="2" eb="4">
      <t>キジ</t>
    </rPh>
    <rPh sb="4" eb="6">
      <t>ケンサク</t>
    </rPh>
    <rPh sb="6" eb="8">
      <t>ケッカ</t>
    </rPh>
    <rPh sb="8" eb="10">
      <t>イチラン</t>
    </rPh>
    <rPh sb="10" eb="12">
      <t>ガメン</t>
    </rPh>
    <rPh sb="15" eb="17">
      <t>イカ</t>
    </rPh>
    <rPh sb="18" eb="20">
      <t>コウモク</t>
    </rPh>
    <rPh sb="21" eb="23">
      <t>ヒョウジ</t>
    </rPh>
    <rPh sb="31" eb="33">
      <t>ショウロク</t>
    </rPh>
    <rPh sb="35" eb="38">
      <t>ケイサイビ</t>
    </rPh>
    <rPh sb="40" eb="42">
      <t>シンブン</t>
    </rPh>
    <rPh sb="42" eb="43">
      <t>メイ</t>
    </rPh>
    <rPh sb="45" eb="46">
      <t>ハン</t>
    </rPh>
    <phoneticPr fontId="2"/>
  </si>
  <si>
    <t>ブラウザ版　＜お知らせ・行事一覧＞</t>
    <rPh sb="4" eb="5">
      <t>ハン</t>
    </rPh>
    <rPh sb="8" eb="9">
      <t>シ</t>
    </rPh>
    <rPh sb="12" eb="14">
      <t>ギョウジ</t>
    </rPh>
    <rPh sb="14" eb="16">
      <t>イチラン</t>
    </rPh>
    <phoneticPr fontId="2"/>
  </si>
  <si>
    <t xml:space="preserve">図書館からのお知らせを、簡易な操作で作成・掲載・修正ができること。
</t>
    <rPh sb="0" eb="3">
      <t>トショカン</t>
    </rPh>
    <rPh sb="7" eb="8">
      <t>シ</t>
    </rPh>
    <rPh sb="12" eb="14">
      <t>カンイ</t>
    </rPh>
    <rPh sb="15" eb="17">
      <t>ソウサ</t>
    </rPh>
    <rPh sb="18" eb="20">
      <t>サクセイ</t>
    </rPh>
    <rPh sb="21" eb="23">
      <t>ケイサイ</t>
    </rPh>
    <rPh sb="24" eb="26">
      <t>シュウセイ</t>
    </rPh>
    <phoneticPr fontId="2"/>
  </si>
  <si>
    <t xml:space="preserve">お知らせは、登録から指定した期間内は、新着である旨の表示が自動でされること。
</t>
    <rPh sb="1" eb="2">
      <t>シ</t>
    </rPh>
    <rPh sb="6" eb="8">
      <t>トウロク</t>
    </rPh>
    <rPh sb="10" eb="12">
      <t>シテイ</t>
    </rPh>
    <rPh sb="14" eb="17">
      <t>キカンナイ</t>
    </rPh>
    <rPh sb="19" eb="21">
      <t>シンチャク</t>
    </rPh>
    <rPh sb="24" eb="25">
      <t>ムネ</t>
    </rPh>
    <rPh sb="26" eb="28">
      <t>ヒョウジ</t>
    </rPh>
    <rPh sb="29" eb="31">
      <t>ジドウ</t>
    </rPh>
    <phoneticPr fontId="2"/>
  </si>
  <si>
    <t xml:space="preserve">お知らせは、表示期間を設定でき、その範囲内の期間のみ掲載されること。
</t>
    <rPh sb="1" eb="2">
      <t>シ</t>
    </rPh>
    <rPh sb="6" eb="8">
      <t>ヒョウジ</t>
    </rPh>
    <rPh sb="8" eb="10">
      <t>キカン</t>
    </rPh>
    <rPh sb="11" eb="13">
      <t>セッテイ</t>
    </rPh>
    <rPh sb="18" eb="21">
      <t>ハンイナイ</t>
    </rPh>
    <rPh sb="22" eb="24">
      <t>キカン</t>
    </rPh>
    <rPh sb="26" eb="28">
      <t>ケイサイ</t>
    </rPh>
    <phoneticPr fontId="2"/>
  </si>
  <si>
    <t>ブラウザ版　＜カレンダー＞</t>
    <rPh sb="4" eb="5">
      <t>ハン</t>
    </rPh>
    <phoneticPr fontId="2"/>
  </si>
  <si>
    <t xml:space="preserve">開館カレンダーが表示できること。
カレンダー管理で登録した情報から、図書館の休館日が表示できること。
</t>
  </si>
  <si>
    <t>ブラウザ版　＜利用者事前申請＞</t>
    <rPh sb="4" eb="5">
      <t>ハン</t>
    </rPh>
    <rPh sb="7" eb="10">
      <t>リヨウシャ</t>
    </rPh>
    <rPh sb="10" eb="12">
      <t>ジゼン</t>
    </rPh>
    <rPh sb="12" eb="14">
      <t>シンセイ</t>
    </rPh>
    <phoneticPr fontId="2"/>
  </si>
  <si>
    <t xml:space="preserve">利用カード事前申請画面から、登録資格のうち設定した要件に該当する利用者は、利用カードの事前申請ができること。
機能の使用／不使用は制御できること。
</t>
    <rPh sb="0" eb="2">
      <t>リヨウ</t>
    </rPh>
    <rPh sb="5" eb="7">
      <t>ジゼン</t>
    </rPh>
    <rPh sb="7" eb="9">
      <t>シンセイ</t>
    </rPh>
    <rPh sb="9" eb="11">
      <t>ガメン</t>
    </rPh>
    <rPh sb="14" eb="16">
      <t>トウロク</t>
    </rPh>
    <rPh sb="16" eb="18">
      <t>シカク</t>
    </rPh>
    <rPh sb="21" eb="23">
      <t>セッテイ</t>
    </rPh>
    <rPh sb="25" eb="27">
      <t>ヨウケン</t>
    </rPh>
    <rPh sb="28" eb="30">
      <t>ガイトウ</t>
    </rPh>
    <rPh sb="32" eb="35">
      <t>リヨウシャ</t>
    </rPh>
    <rPh sb="37" eb="39">
      <t>リヨウ</t>
    </rPh>
    <rPh sb="43" eb="45">
      <t>ジゼン</t>
    </rPh>
    <rPh sb="45" eb="47">
      <t>シンセイ</t>
    </rPh>
    <rPh sb="55" eb="57">
      <t>キノウ</t>
    </rPh>
    <rPh sb="58" eb="60">
      <t>シヨウ</t>
    </rPh>
    <rPh sb="61" eb="64">
      <t>フシヨウ</t>
    </rPh>
    <rPh sb="65" eb="67">
      <t>セイギョ</t>
    </rPh>
    <phoneticPr fontId="2"/>
  </si>
  <si>
    <t xml:space="preserve">利用カード事前申請により申し込まれたデータは、利用者データベースに登録されること。
この内容を使用して、図書館で身分証確認後に正式登録することができること。
</t>
    <rPh sb="0" eb="2">
      <t>リヨウ</t>
    </rPh>
    <rPh sb="5" eb="7">
      <t>ジゼン</t>
    </rPh>
    <rPh sb="7" eb="9">
      <t>シンセイ</t>
    </rPh>
    <rPh sb="12" eb="13">
      <t>モウ</t>
    </rPh>
    <rPh sb="14" eb="15">
      <t>コ</t>
    </rPh>
    <rPh sb="23" eb="26">
      <t>リヨウシャ</t>
    </rPh>
    <rPh sb="33" eb="35">
      <t>トウロク</t>
    </rPh>
    <rPh sb="44" eb="46">
      <t>ナイヨウ</t>
    </rPh>
    <rPh sb="47" eb="49">
      <t>シヨウ</t>
    </rPh>
    <rPh sb="52" eb="55">
      <t>トショカン</t>
    </rPh>
    <rPh sb="56" eb="58">
      <t>ミブン</t>
    </rPh>
    <rPh sb="58" eb="59">
      <t>ショウ</t>
    </rPh>
    <rPh sb="59" eb="61">
      <t>カクニン</t>
    </rPh>
    <rPh sb="61" eb="62">
      <t>ゴ</t>
    </rPh>
    <rPh sb="63" eb="65">
      <t>セイシキ</t>
    </rPh>
    <rPh sb="65" eb="67">
      <t>トウロク</t>
    </rPh>
    <phoneticPr fontId="2"/>
  </si>
  <si>
    <t xml:space="preserve">利用カード事前申請者は、正式登録が終了するまでは、貸出処理は行えないこと。
</t>
    <rPh sb="0" eb="2">
      <t>リヨウ</t>
    </rPh>
    <rPh sb="5" eb="7">
      <t>ジゼン</t>
    </rPh>
    <rPh sb="7" eb="9">
      <t>シンセイ</t>
    </rPh>
    <rPh sb="9" eb="10">
      <t>シャ</t>
    </rPh>
    <rPh sb="12" eb="14">
      <t>セイシキ</t>
    </rPh>
    <rPh sb="14" eb="16">
      <t>トウロク</t>
    </rPh>
    <rPh sb="17" eb="19">
      <t>シュウリョウ</t>
    </rPh>
    <rPh sb="25" eb="27">
      <t>カシダシ</t>
    </rPh>
    <rPh sb="27" eb="29">
      <t>ショリ</t>
    </rPh>
    <rPh sb="30" eb="31">
      <t>オコナ</t>
    </rPh>
    <phoneticPr fontId="2"/>
  </si>
  <si>
    <t xml:space="preserve">利用者カード事前申請者の予約を受付することもできること。
</t>
    <rPh sb="0" eb="2">
      <t>リヨウ</t>
    </rPh>
    <rPh sb="2" eb="3">
      <t>シャ</t>
    </rPh>
    <rPh sb="6" eb="8">
      <t>ジゼン</t>
    </rPh>
    <rPh sb="8" eb="10">
      <t>シンセイ</t>
    </rPh>
    <rPh sb="10" eb="11">
      <t>シャ</t>
    </rPh>
    <rPh sb="12" eb="14">
      <t>ヨヤク</t>
    </rPh>
    <rPh sb="15" eb="16">
      <t>ウ</t>
    </rPh>
    <rPh sb="16" eb="17">
      <t>ツ</t>
    </rPh>
    <phoneticPr fontId="2"/>
  </si>
  <si>
    <t>ブラウザ版　＜パスワード発行＞</t>
    <rPh sb="4" eb="5">
      <t>ハン</t>
    </rPh>
    <rPh sb="12" eb="14">
      <t>ハッコウ</t>
    </rPh>
    <phoneticPr fontId="2"/>
  </si>
  <si>
    <t xml:space="preserve">パスワード発行画面から、利用者登録済みの利用者は、新規のパスワード発行ができること。
既にパスワード発行済みの場合、新たに発行したパスワードで上書きされること。
</t>
    <rPh sb="5" eb="7">
      <t>ハッコウ</t>
    </rPh>
    <rPh sb="7" eb="9">
      <t>ガメン</t>
    </rPh>
    <rPh sb="12" eb="15">
      <t>リヨウシャ</t>
    </rPh>
    <rPh sb="15" eb="17">
      <t>トウロク</t>
    </rPh>
    <rPh sb="17" eb="18">
      <t>ズ</t>
    </rPh>
    <rPh sb="20" eb="23">
      <t>リヨウシャ</t>
    </rPh>
    <rPh sb="25" eb="27">
      <t>シンキ</t>
    </rPh>
    <rPh sb="33" eb="35">
      <t>ハッコウ</t>
    </rPh>
    <rPh sb="43" eb="44">
      <t>スデ</t>
    </rPh>
    <rPh sb="50" eb="52">
      <t>ハッコウ</t>
    </rPh>
    <rPh sb="52" eb="53">
      <t>ズ</t>
    </rPh>
    <rPh sb="55" eb="57">
      <t>バアイ</t>
    </rPh>
    <rPh sb="58" eb="59">
      <t>アラ</t>
    </rPh>
    <rPh sb="61" eb="63">
      <t>ハッコウ</t>
    </rPh>
    <rPh sb="71" eb="73">
      <t>ウワガ</t>
    </rPh>
    <phoneticPr fontId="2"/>
  </si>
  <si>
    <t xml:space="preserve">パスワード発行時は、以下の項目で、利用者の認証を行うこと。
・利用者ID
・電話番号
・生年月日
</t>
    <rPh sb="5" eb="7">
      <t>ハッコウ</t>
    </rPh>
    <rPh sb="7" eb="8">
      <t>ジ</t>
    </rPh>
    <rPh sb="10" eb="12">
      <t>イカ</t>
    </rPh>
    <rPh sb="13" eb="15">
      <t>コウモク</t>
    </rPh>
    <rPh sb="17" eb="19">
      <t>リヨウ</t>
    </rPh>
    <rPh sb="19" eb="20">
      <t>シャ</t>
    </rPh>
    <rPh sb="21" eb="23">
      <t>ニンショウ</t>
    </rPh>
    <rPh sb="24" eb="25">
      <t>オコナ</t>
    </rPh>
    <rPh sb="31" eb="34">
      <t>リヨウシャ</t>
    </rPh>
    <rPh sb="38" eb="40">
      <t>デンワ</t>
    </rPh>
    <rPh sb="40" eb="42">
      <t>バンゴウ</t>
    </rPh>
    <rPh sb="44" eb="46">
      <t>セイネン</t>
    </rPh>
    <rPh sb="46" eb="48">
      <t>ガッピ</t>
    </rPh>
    <phoneticPr fontId="2"/>
  </si>
  <si>
    <t xml:space="preserve">パスワード発行時は、希望するパスワード2回入力することで、パスワードを発行できること。
</t>
    <rPh sb="5" eb="7">
      <t>ハッコウ</t>
    </rPh>
    <rPh sb="7" eb="8">
      <t>ジ</t>
    </rPh>
    <rPh sb="10" eb="12">
      <t>キボウ</t>
    </rPh>
    <rPh sb="20" eb="21">
      <t>カイ</t>
    </rPh>
    <rPh sb="21" eb="23">
      <t>ニュウリョク</t>
    </rPh>
    <rPh sb="35" eb="37">
      <t>ハッコウ</t>
    </rPh>
    <phoneticPr fontId="2"/>
  </si>
  <si>
    <t xml:space="preserve">パスワード発行時は、以下の制御ができること。
・数字以外を認めない
・全て同一文字を認めない
・利用者IDと同じ文字列を認めない
・最小文字数
・最大文字数
</t>
    <rPh sb="5" eb="7">
      <t>ハッコウ</t>
    </rPh>
    <rPh sb="7" eb="8">
      <t>ジ</t>
    </rPh>
    <phoneticPr fontId="2"/>
  </si>
  <si>
    <t>フィーチャーフォン版　＜全般＞</t>
    <rPh sb="9" eb="10">
      <t>ハン</t>
    </rPh>
    <rPh sb="12" eb="14">
      <t>ゼンパン</t>
    </rPh>
    <phoneticPr fontId="2"/>
  </si>
  <si>
    <t xml:space="preserve">各ページのデータ量を適度なサイズに抑えること。
検索条件や結果、書誌/蔵書情報、メッセージ等は簡易に表示できること。
</t>
    <rPh sb="0" eb="1">
      <t>カク</t>
    </rPh>
    <rPh sb="29" eb="31">
      <t>ケッカ</t>
    </rPh>
    <rPh sb="32" eb="34">
      <t>ショシ</t>
    </rPh>
    <rPh sb="35" eb="37">
      <t>ゾウショ</t>
    </rPh>
    <rPh sb="37" eb="39">
      <t>ジョウホウ</t>
    </rPh>
    <rPh sb="45" eb="46">
      <t>ナド</t>
    </rPh>
    <phoneticPr fontId="2"/>
  </si>
  <si>
    <t>フィーチャーフォン版　＜資料検索＞</t>
    <rPh sb="9" eb="10">
      <t>ハン</t>
    </rPh>
    <rPh sb="12" eb="14">
      <t>シリョウ</t>
    </rPh>
    <rPh sb="14" eb="16">
      <t>ケンサク</t>
    </rPh>
    <phoneticPr fontId="2"/>
  </si>
  <si>
    <t xml:space="preserve">図書・雑誌・AVから、検索対象の指定ができること。
</t>
    <rPh sb="0" eb="2">
      <t>トショ</t>
    </rPh>
    <rPh sb="3" eb="5">
      <t>ザッシ</t>
    </rPh>
    <rPh sb="11" eb="13">
      <t>ケンサク</t>
    </rPh>
    <rPh sb="13" eb="15">
      <t>タイショウ</t>
    </rPh>
    <rPh sb="16" eb="18">
      <t>シテイ</t>
    </rPh>
    <phoneticPr fontId="2"/>
  </si>
  <si>
    <t xml:space="preserve">以下の項目から検索項目の指定ができること。
[図書]
・タイトル
・著者名
・出版者
[雑誌]
・タイトル
・特集名
[AV]
・タイトル
・著者名
・発売社
</t>
    <rPh sb="0" eb="2">
      <t>イカ</t>
    </rPh>
    <rPh sb="3" eb="5">
      <t>コウモク</t>
    </rPh>
    <rPh sb="7" eb="9">
      <t>ケンサク</t>
    </rPh>
    <rPh sb="9" eb="11">
      <t>コウモク</t>
    </rPh>
    <rPh sb="12" eb="14">
      <t>シテイ</t>
    </rPh>
    <rPh sb="23" eb="25">
      <t>トショ</t>
    </rPh>
    <rPh sb="34" eb="37">
      <t>チョシャメイ</t>
    </rPh>
    <rPh sb="39" eb="42">
      <t>シュッパンシャ</t>
    </rPh>
    <rPh sb="44" eb="46">
      <t>ザッシ</t>
    </rPh>
    <rPh sb="55" eb="57">
      <t>トクシュウ</t>
    </rPh>
    <rPh sb="57" eb="58">
      <t>メイ</t>
    </rPh>
    <rPh sb="71" eb="74">
      <t>チョシャメイ</t>
    </rPh>
    <rPh sb="76" eb="78">
      <t>ハツバイ</t>
    </rPh>
    <rPh sb="78" eb="79">
      <t>シャ</t>
    </rPh>
    <phoneticPr fontId="2"/>
  </si>
  <si>
    <t xml:space="preserve">項目入力後に「検索開始」・「取消」の選択ができること。
</t>
    <rPh sb="0" eb="2">
      <t>コウモク</t>
    </rPh>
    <rPh sb="2" eb="4">
      <t>ニュウリョク</t>
    </rPh>
    <rPh sb="4" eb="5">
      <t>ゴ</t>
    </rPh>
    <phoneticPr fontId="2"/>
  </si>
  <si>
    <t xml:space="preserve">該当資料がない場合「該当なし」の表示ができること。
</t>
    <rPh sb="0" eb="2">
      <t>ガイトウ</t>
    </rPh>
    <rPh sb="2" eb="4">
      <t>シリョウ</t>
    </rPh>
    <rPh sb="7" eb="9">
      <t>バアイ</t>
    </rPh>
    <rPh sb="10" eb="12">
      <t>ガイトウ</t>
    </rPh>
    <rPh sb="16" eb="18">
      <t>ヒョウジ</t>
    </rPh>
    <phoneticPr fontId="2"/>
  </si>
  <si>
    <t xml:space="preserve">検索結果一覧表示は１書誌単位で、以下の項目を簡易に表示できること。
雑誌検索は、タイトル一覧を表示し、タイトル選択により巻号一覧が表示できること。
[図書]
・タイトル
・著者名
・出版者
[雑誌]
・タイトル
・特集名
[AV]
・タイトル
・著者名
・発売社
</t>
    <rPh sb="0" eb="2">
      <t>ケンサク</t>
    </rPh>
    <rPh sb="2" eb="4">
      <t>ケッカ</t>
    </rPh>
    <rPh sb="4" eb="6">
      <t>イチラン</t>
    </rPh>
    <rPh sb="6" eb="8">
      <t>ヒョウジ</t>
    </rPh>
    <rPh sb="10" eb="12">
      <t>ショシ</t>
    </rPh>
    <rPh sb="12" eb="14">
      <t>タンイ</t>
    </rPh>
    <rPh sb="16" eb="18">
      <t>イカ</t>
    </rPh>
    <rPh sb="19" eb="21">
      <t>コウモク</t>
    </rPh>
    <rPh sb="22" eb="24">
      <t>カンイ</t>
    </rPh>
    <rPh sb="25" eb="27">
      <t>ヒョウジ</t>
    </rPh>
    <phoneticPr fontId="2"/>
  </si>
  <si>
    <t xml:space="preserve">在庫資料の有無を、「○」などの記号で簡易に表示できること。
</t>
    <rPh sb="0" eb="2">
      <t>ザイコ</t>
    </rPh>
    <rPh sb="2" eb="4">
      <t>シリョウ</t>
    </rPh>
    <rPh sb="5" eb="7">
      <t>ウム</t>
    </rPh>
    <rPh sb="15" eb="17">
      <t>キゴウ</t>
    </rPh>
    <rPh sb="18" eb="20">
      <t>カンイ</t>
    </rPh>
    <rPh sb="21" eb="23">
      <t>ヒョウジ</t>
    </rPh>
    <phoneticPr fontId="2"/>
  </si>
  <si>
    <t xml:space="preserve">検索結果一覧から資料選択すると、資料詳細画面へ展開できること。
蔵書情報は、所蔵数・館別所蔵数・貸出件数・予約件数が表示される。
</t>
    <rPh sb="0" eb="2">
      <t>ケンサク</t>
    </rPh>
    <rPh sb="2" eb="4">
      <t>ケッカ</t>
    </rPh>
    <rPh sb="4" eb="6">
      <t>イチラン</t>
    </rPh>
    <rPh sb="8" eb="10">
      <t>シリョウ</t>
    </rPh>
    <rPh sb="16" eb="18">
      <t>シリョウ</t>
    </rPh>
    <rPh sb="32" eb="34">
      <t>ゾウショ</t>
    </rPh>
    <rPh sb="34" eb="36">
      <t>ジョウホウ</t>
    </rPh>
    <rPh sb="58" eb="60">
      <t>ヒョウジ</t>
    </rPh>
    <phoneticPr fontId="2"/>
  </si>
  <si>
    <t xml:space="preserve">資料詳細画面には、書誌情報と、以下の蔵書情報が表示できること。
・所蔵数
・貸出数
・予約数
・発注数
・所蔵館
</t>
    <rPh sb="0" eb="2">
      <t>シリョウ</t>
    </rPh>
    <rPh sb="2" eb="4">
      <t>ショウサイ</t>
    </rPh>
    <rPh sb="4" eb="6">
      <t>ガメン</t>
    </rPh>
    <rPh sb="9" eb="11">
      <t>ショシ</t>
    </rPh>
    <rPh sb="11" eb="13">
      <t>ジョウホウ</t>
    </rPh>
    <rPh sb="15" eb="17">
      <t>イカ</t>
    </rPh>
    <rPh sb="18" eb="20">
      <t>ゾウショ</t>
    </rPh>
    <rPh sb="20" eb="22">
      <t>ジョウホウ</t>
    </rPh>
    <rPh sb="23" eb="25">
      <t>ヒョウジ</t>
    </rPh>
    <rPh sb="48" eb="50">
      <t>ハッチュウ</t>
    </rPh>
    <rPh sb="50" eb="51">
      <t>スウ</t>
    </rPh>
    <phoneticPr fontId="2"/>
  </si>
  <si>
    <t xml:space="preserve">周辺情報（抄録・特集名・内容曲・内容著者）の登録がある場合、「内容を見る」ボタンが表示されること。
「内容を見る」ボタンを押すと、書誌内容表示画面に展開し、周辺情報を確認できること。
</t>
    <rPh sb="0" eb="2">
      <t>シュウヘン</t>
    </rPh>
    <rPh sb="2" eb="4">
      <t>ジョウホウ</t>
    </rPh>
    <rPh sb="5" eb="7">
      <t>ショウロク</t>
    </rPh>
    <rPh sb="8" eb="10">
      <t>トクシュウ</t>
    </rPh>
    <rPh sb="10" eb="11">
      <t>メイ</t>
    </rPh>
    <rPh sb="12" eb="14">
      <t>ナイヨウ</t>
    </rPh>
    <rPh sb="14" eb="15">
      <t>キョク</t>
    </rPh>
    <rPh sb="16" eb="18">
      <t>ナイヨウ</t>
    </rPh>
    <rPh sb="18" eb="20">
      <t>チョシャ</t>
    </rPh>
    <rPh sb="22" eb="24">
      <t>トウロク</t>
    </rPh>
    <rPh sb="27" eb="29">
      <t>バアイ</t>
    </rPh>
    <rPh sb="31" eb="33">
      <t>ナイヨウ</t>
    </rPh>
    <rPh sb="34" eb="35">
      <t>ミ</t>
    </rPh>
    <rPh sb="41" eb="43">
      <t>ヒョウジ</t>
    </rPh>
    <rPh sb="51" eb="53">
      <t>ナイヨウ</t>
    </rPh>
    <rPh sb="54" eb="55">
      <t>ミ</t>
    </rPh>
    <rPh sb="61" eb="62">
      <t>オ</t>
    </rPh>
    <rPh sb="65" eb="67">
      <t>ショシ</t>
    </rPh>
    <rPh sb="67" eb="69">
      <t>ナイヨウ</t>
    </rPh>
    <rPh sb="69" eb="71">
      <t>ヒョウジ</t>
    </rPh>
    <rPh sb="71" eb="73">
      <t>ガメン</t>
    </rPh>
    <rPh sb="74" eb="76">
      <t>テンカイ</t>
    </rPh>
    <rPh sb="78" eb="80">
      <t>シュウヘン</t>
    </rPh>
    <rPh sb="80" eb="82">
      <t>ジョウホウ</t>
    </rPh>
    <rPh sb="83" eb="85">
      <t>カクニン</t>
    </rPh>
    <phoneticPr fontId="2"/>
  </si>
  <si>
    <t xml:space="preserve">「蔵書一覧」ボタンを押すと、蔵書一覧画面に展開できること。
蔵書一覧画面では、以下の情報を確認できること。
・資料ID
・所蔵館
・禁帯区分
・請求記号（別置記号/分類記号/図書記号/巻冊記号）
・資料の状態（開架の場合は、配架書架）
</t>
    <rPh sb="1" eb="3">
      <t>ゾウショ</t>
    </rPh>
    <rPh sb="3" eb="5">
      <t>イチラン</t>
    </rPh>
    <rPh sb="10" eb="11">
      <t>オ</t>
    </rPh>
    <rPh sb="14" eb="16">
      <t>ゾウショ</t>
    </rPh>
    <rPh sb="16" eb="18">
      <t>イチラン</t>
    </rPh>
    <rPh sb="18" eb="20">
      <t>ガメン</t>
    </rPh>
    <rPh sb="21" eb="23">
      <t>テンカイ</t>
    </rPh>
    <rPh sb="30" eb="32">
      <t>ゾウショ</t>
    </rPh>
    <rPh sb="32" eb="34">
      <t>イチラン</t>
    </rPh>
    <rPh sb="34" eb="36">
      <t>ガメン</t>
    </rPh>
    <rPh sb="39" eb="41">
      <t>イカ</t>
    </rPh>
    <rPh sb="42" eb="44">
      <t>ジョウホウ</t>
    </rPh>
    <rPh sb="45" eb="47">
      <t>カクニン</t>
    </rPh>
    <rPh sb="55" eb="57">
      <t>シリョウ</t>
    </rPh>
    <rPh sb="61" eb="63">
      <t>ショゾウ</t>
    </rPh>
    <rPh sb="63" eb="64">
      <t>カン</t>
    </rPh>
    <rPh sb="66" eb="68">
      <t>キンタイ</t>
    </rPh>
    <rPh sb="68" eb="70">
      <t>クブン</t>
    </rPh>
    <rPh sb="72" eb="74">
      <t>セイキュウ</t>
    </rPh>
    <rPh sb="74" eb="76">
      <t>キゴウ</t>
    </rPh>
    <rPh sb="77" eb="79">
      <t>ベッチ</t>
    </rPh>
    <rPh sb="79" eb="81">
      <t>キゴウ</t>
    </rPh>
    <rPh sb="82" eb="84">
      <t>ブンルイ</t>
    </rPh>
    <rPh sb="84" eb="86">
      <t>キゴウ</t>
    </rPh>
    <rPh sb="87" eb="89">
      <t>トショ</t>
    </rPh>
    <rPh sb="89" eb="91">
      <t>キゴウ</t>
    </rPh>
    <rPh sb="92" eb="94">
      <t>カンサツ</t>
    </rPh>
    <rPh sb="94" eb="96">
      <t>キゴウ</t>
    </rPh>
    <rPh sb="99" eb="101">
      <t>シリョウ</t>
    </rPh>
    <rPh sb="102" eb="104">
      <t>ジョウタイ</t>
    </rPh>
    <rPh sb="105" eb="107">
      <t>カイカ</t>
    </rPh>
    <rPh sb="108" eb="110">
      <t>バアイ</t>
    </rPh>
    <rPh sb="112" eb="114">
      <t>ハイカ</t>
    </rPh>
    <rPh sb="114" eb="116">
      <t>ショカ</t>
    </rPh>
    <phoneticPr fontId="2"/>
  </si>
  <si>
    <t xml:space="preserve">「予約する」ボタンで資料を予約登録できること。
</t>
    <rPh sb="1" eb="3">
      <t>ヨヤク</t>
    </rPh>
    <rPh sb="10" eb="12">
      <t>シリョウ</t>
    </rPh>
    <rPh sb="13" eb="15">
      <t>ヨヤク</t>
    </rPh>
    <rPh sb="15" eb="17">
      <t>トウロク</t>
    </rPh>
    <phoneticPr fontId="2"/>
  </si>
  <si>
    <t xml:space="preserve">「お気に入り資料に登録する」ボタンで資料をお気に入りに登録できること。
</t>
    <rPh sb="2" eb="3">
      <t>キ</t>
    </rPh>
    <rPh sb="4" eb="5">
      <t>イ</t>
    </rPh>
    <rPh sb="6" eb="8">
      <t>シリョウ</t>
    </rPh>
    <rPh sb="9" eb="11">
      <t>トウロク</t>
    </rPh>
    <rPh sb="18" eb="20">
      <t>シリョウ</t>
    </rPh>
    <rPh sb="22" eb="23">
      <t>キ</t>
    </rPh>
    <rPh sb="24" eb="25">
      <t>イ</t>
    </rPh>
    <rPh sb="27" eb="29">
      <t>トウロク</t>
    </rPh>
    <phoneticPr fontId="2"/>
  </si>
  <si>
    <t>フィーチャーフォン版　＜新着案内・貸出ベスト・予約ベスト＞</t>
    <rPh sb="9" eb="10">
      <t>ハン</t>
    </rPh>
    <rPh sb="12" eb="14">
      <t>シンチャク</t>
    </rPh>
    <rPh sb="14" eb="16">
      <t>アンナイ</t>
    </rPh>
    <phoneticPr fontId="2"/>
  </si>
  <si>
    <t xml:space="preserve">新着案内・貸出ベスト・予約ベストが確認できること。
各検索条件はブラウザ版と同様であること。
</t>
    <rPh sb="0" eb="2">
      <t>シンチャク</t>
    </rPh>
    <rPh sb="2" eb="4">
      <t>アンナイ</t>
    </rPh>
    <rPh sb="17" eb="19">
      <t>カクニン</t>
    </rPh>
    <rPh sb="26" eb="27">
      <t>カク</t>
    </rPh>
    <rPh sb="27" eb="29">
      <t>ケンサク</t>
    </rPh>
    <rPh sb="29" eb="31">
      <t>ジョウケン</t>
    </rPh>
    <rPh sb="36" eb="37">
      <t>バン</t>
    </rPh>
    <rPh sb="38" eb="40">
      <t>ドウヨウ</t>
    </rPh>
    <phoneticPr fontId="2"/>
  </si>
  <si>
    <t>フィーチャーフォン版　＜マイライブラリ＞</t>
    <rPh sb="9" eb="10">
      <t>ハン</t>
    </rPh>
    <phoneticPr fontId="2"/>
  </si>
  <si>
    <t xml:space="preserve">利用者ID入力後、パスワード入力により、本人確認を行いログインできること。
</t>
  </si>
  <si>
    <t xml:space="preserve">マイライブラリ（利用者メニュー）に、図書館からの任意の通知コメントを表示できること。
図書館からの任意の通知コメントがない場合に、予約・貸出の状況に応じて、「確保資料あり」「延滞資料あり」のメッセージを自動で表示することができること。
</t>
  </si>
  <si>
    <t>フィーチャーフォン版　＜休館日一覧＞</t>
    <rPh sb="9" eb="10">
      <t>ハン</t>
    </rPh>
    <rPh sb="12" eb="14">
      <t>キュウカン</t>
    </rPh>
    <rPh sb="14" eb="15">
      <t>ビ</t>
    </rPh>
    <rPh sb="15" eb="17">
      <t>イチラン</t>
    </rPh>
    <phoneticPr fontId="2"/>
  </si>
  <si>
    <r>
      <t xml:space="preserve">レファレンス事例詳細画面は、以下の項目が表示できること。
情報が登録されていない場合は、項目自体が表示されないこと。
・質問内容タイトル
・質問内容要旨
・受付日
・NDC
・質問者
・事前調査事項
・回答内容要旨
・回答様式
・回答プロセス
・照会先
・寄与者
・備考
・事例作成日
・参考資料
・参考URL
・件名
・キーワード
</t>
    </r>
    <r>
      <rPr>
        <strike/>
        <sz val="11"/>
        <color indexed="10"/>
        <rFont val="ＭＳ ゴシック"/>
        <family val="3"/>
        <charset val="128"/>
      </rPr>
      <t/>
    </r>
    <rPh sb="6" eb="8">
      <t>ジレイ</t>
    </rPh>
    <rPh sb="8" eb="10">
      <t>ショウサイ</t>
    </rPh>
    <rPh sb="10" eb="12">
      <t>ガメン</t>
    </rPh>
    <rPh sb="60" eb="62">
      <t>シツモン</t>
    </rPh>
    <rPh sb="62" eb="64">
      <t>ナイヨウ</t>
    </rPh>
    <rPh sb="70" eb="72">
      <t>シツモン</t>
    </rPh>
    <rPh sb="72" eb="74">
      <t>ナイヨウ</t>
    </rPh>
    <rPh sb="74" eb="76">
      <t>ヨウシ</t>
    </rPh>
    <rPh sb="78" eb="81">
      <t>ウケツケビ</t>
    </rPh>
    <rPh sb="88" eb="90">
      <t>シツモン</t>
    </rPh>
    <rPh sb="90" eb="91">
      <t>シャ</t>
    </rPh>
    <rPh sb="93" eb="95">
      <t>ジゼン</t>
    </rPh>
    <rPh sb="95" eb="97">
      <t>チョウサ</t>
    </rPh>
    <rPh sb="97" eb="99">
      <t>ジコウ</t>
    </rPh>
    <rPh sb="101" eb="103">
      <t>カイトウ</t>
    </rPh>
    <rPh sb="103" eb="105">
      <t>ナイヨウ</t>
    </rPh>
    <rPh sb="105" eb="107">
      <t>ヨウシ</t>
    </rPh>
    <rPh sb="109" eb="111">
      <t>カイトウ</t>
    </rPh>
    <rPh sb="111" eb="113">
      <t>ヨウシキ</t>
    </rPh>
    <rPh sb="115" eb="117">
      <t>カイトウ</t>
    </rPh>
    <rPh sb="123" eb="125">
      <t>ショウカイ</t>
    </rPh>
    <rPh sb="125" eb="126">
      <t>サキ</t>
    </rPh>
    <rPh sb="128" eb="130">
      <t>キヨ</t>
    </rPh>
    <rPh sb="130" eb="131">
      <t>シャ</t>
    </rPh>
    <rPh sb="133" eb="135">
      <t>ビコウ</t>
    </rPh>
    <rPh sb="137" eb="139">
      <t>ジレイ</t>
    </rPh>
    <rPh sb="139" eb="142">
      <t>サクセイビ</t>
    </rPh>
    <rPh sb="144" eb="146">
      <t>サンコウ</t>
    </rPh>
    <rPh sb="146" eb="148">
      <t>シリョウ</t>
    </rPh>
    <rPh sb="150" eb="152">
      <t>サンコウ</t>
    </rPh>
    <rPh sb="157" eb="159">
      <t>ケンメイ</t>
    </rPh>
    <phoneticPr fontId="2"/>
  </si>
  <si>
    <t xml:space="preserve">Twitter、Facebook等のSNSとの連携ができ、資料詳細画面に各SNSに投稿するためのボタンを表示できること。
</t>
    <rPh sb="16" eb="17">
      <t>ナド</t>
    </rPh>
    <rPh sb="23" eb="25">
      <t>レンケイ</t>
    </rPh>
    <rPh sb="29" eb="31">
      <t>シリョウ</t>
    </rPh>
    <rPh sb="31" eb="33">
      <t>ショウサイ</t>
    </rPh>
    <rPh sb="33" eb="35">
      <t>ガメン</t>
    </rPh>
    <rPh sb="36" eb="37">
      <t>カク</t>
    </rPh>
    <rPh sb="41" eb="43">
      <t>トウコウ</t>
    </rPh>
    <rPh sb="52" eb="54">
      <t>ヒョウジ</t>
    </rPh>
    <phoneticPr fontId="2"/>
  </si>
  <si>
    <t xml:space="preserve">読書記録照会画面から、任意の資料を削除することができること。
</t>
    <rPh sb="0" eb="2">
      <t>ドクショ</t>
    </rPh>
    <rPh sb="2" eb="4">
      <t>キロク</t>
    </rPh>
    <rPh sb="4" eb="6">
      <t>ショウカイ</t>
    </rPh>
    <rPh sb="6" eb="8">
      <t>ガメン</t>
    </rPh>
    <rPh sb="11" eb="13">
      <t>ニンイ</t>
    </rPh>
    <rPh sb="14" eb="16">
      <t>シリョウ</t>
    </rPh>
    <rPh sb="17" eb="19">
      <t>サクジョ</t>
    </rPh>
    <phoneticPr fontId="2"/>
  </si>
  <si>
    <t xml:space="preserve">「館内OPAC　キーボード版　＜貸出ベスト＞」と同条件で資料の検索がおこなえること。
</t>
    <rPh sb="1" eb="3">
      <t>カンナイ</t>
    </rPh>
    <rPh sb="13" eb="14">
      <t>ハン</t>
    </rPh>
    <rPh sb="24" eb="25">
      <t>ドウ</t>
    </rPh>
    <rPh sb="25" eb="27">
      <t>ジョウケン</t>
    </rPh>
    <rPh sb="28" eb="30">
      <t>シリョウ</t>
    </rPh>
    <rPh sb="31" eb="33">
      <t>ケンサク</t>
    </rPh>
    <phoneticPr fontId="2"/>
  </si>
  <si>
    <t xml:space="preserve">「館内OPAC　キーボード版　＜予約ベスト＞」と同条件で資料の検索がおこなえること。
</t>
    <rPh sb="1" eb="3">
      <t>カンナイ</t>
    </rPh>
    <rPh sb="13" eb="14">
      <t>ハン</t>
    </rPh>
    <rPh sb="24" eb="25">
      <t>ドウ</t>
    </rPh>
    <rPh sb="25" eb="27">
      <t>ジョウケン</t>
    </rPh>
    <rPh sb="28" eb="30">
      <t>シリョウ</t>
    </rPh>
    <rPh sb="31" eb="33">
      <t>ケンサク</t>
    </rPh>
    <phoneticPr fontId="2"/>
  </si>
  <si>
    <t xml:space="preserve">WebOPACのトップページに、電子書籍コンテンツのバナーを表示できること。バナーをクリックすることで、電子書籍コンテンツページに展開できること。
</t>
    <rPh sb="16" eb="18">
      <t>デンシ</t>
    </rPh>
    <rPh sb="18" eb="20">
      <t>ショセキ</t>
    </rPh>
    <rPh sb="30" eb="32">
      <t>ヒョウジ</t>
    </rPh>
    <rPh sb="52" eb="54">
      <t>デンシ</t>
    </rPh>
    <rPh sb="54" eb="56">
      <t>ショセキ</t>
    </rPh>
    <rPh sb="65" eb="67">
      <t>テンカイ</t>
    </rPh>
    <phoneticPr fontId="2"/>
  </si>
  <si>
    <t xml:space="preserve">電子書籍の書誌はWebOPACで検索できること。WebOPACの検索結果から、電子書籍コンテンツの資料詳細ページに展開でき、電子書籍コンテンツ内で貸出・予約等が行えること。
</t>
    <rPh sb="0" eb="2">
      <t>デンシ</t>
    </rPh>
    <rPh sb="2" eb="4">
      <t>ショセキ</t>
    </rPh>
    <rPh sb="5" eb="7">
      <t>ショシ</t>
    </rPh>
    <rPh sb="32" eb="34">
      <t>ケンサク</t>
    </rPh>
    <rPh sb="34" eb="36">
      <t>ケッカ</t>
    </rPh>
    <rPh sb="39" eb="41">
      <t>デンシ</t>
    </rPh>
    <rPh sb="49" eb="51">
      <t>シリョウ</t>
    </rPh>
    <rPh sb="51" eb="53">
      <t>ショウサイ</t>
    </rPh>
    <rPh sb="57" eb="59">
      <t>テンカイ</t>
    </rPh>
    <rPh sb="62" eb="64">
      <t>デンシ</t>
    </rPh>
    <rPh sb="64" eb="66">
      <t>ショセキ</t>
    </rPh>
    <rPh sb="71" eb="72">
      <t>ナイ</t>
    </rPh>
    <rPh sb="73" eb="75">
      <t>カシダシ</t>
    </rPh>
    <rPh sb="76" eb="78">
      <t>ヨヤク</t>
    </rPh>
    <rPh sb="78" eb="79">
      <t>ナド</t>
    </rPh>
    <rPh sb="80" eb="81">
      <t>オコナ</t>
    </rPh>
    <phoneticPr fontId="2"/>
  </si>
  <si>
    <t xml:space="preserve">貸出中の電子書籍は、WebOPACの貸出状況照会で確認できること。また、WebOPACの貸出状況照会から、電子書籍コンテンツの資料詳細ページに展開できること。
</t>
    <rPh sb="0" eb="2">
      <t>カシダシ</t>
    </rPh>
    <rPh sb="2" eb="3">
      <t>チュウ</t>
    </rPh>
    <rPh sb="4" eb="6">
      <t>デンシ</t>
    </rPh>
    <rPh sb="6" eb="8">
      <t>ショセキ</t>
    </rPh>
    <rPh sb="18" eb="20">
      <t>カシダシ</t>
    </rPh>
    <rPh sb="20" eb="22">
      <t>ジョウキョウ</t>
    </rPh>
    <rPh sb="22" eb="24">
      <t>ショウカイ</t>
    </rPh>
    <rPh sb="25" eb="27">
      <t>カクニン</t>
    </rPh>
    <rPh sb="44" eb="46">
      <t>カシダシ</t>
    </rPh>
    <rPh sb="46" eb="48">
      <t>ジョウキョウ</t>
    </rPh>
    <rPh sb="48" eb="50">
      <t>ショウカイ</t>
    </rPh>
    <rPh sb="53" eb="55">
      <t>デンシ</t>
    </rPh>
    <rPh sb="55" eb="57">
      <t>ショセキ</t>
    </rPh>
    <rPh sb="63" eb="65">
      <t>シリョウ</t>
    </rPh>
    <rPh sb="65" eb="67">
      <t>ショウサイ</t>
    </rPh>
    <rPh sb="71" eb="73">
      <t>テンカイ</t>
    </rPh>
    <phoneticPr fontId="2"/>
  </si>
  <si>
    <t xml:space="preserve">予約中の電子書籍は、WebOPACの予約状況照会で確認できること。また、WebOPACの予約状況照会から、電子書籍コンテンツの資料詳細ページに展開できること。
</t>
    <rPh sb="0" eb="3">
      <t>ヨヤクチュウ</t>
    </rPh>
    <rPh sb="4" eb="6">
      <t>デンシ</t>
    </rPh>
    <rPh sb="6" eb="8">
      <t>ショセキ</t>
    </rPh>
    <rPh sb="18" eb="20">
      <t>ヨヤク</t>
    </rPh>
    <rPh sb="20" eb="22">
      <t>ジョウキョウ</t>
    </rPh>
    <rPh sb="22" eb="24">
      <t>ショウカイ</t>
    </rPh>
    <rPh sb="25" eb="27">
      <t>カクニン</t>
    </rPh>
    <rPh sb="44" eb="46">
      <t>ヨヤク</t>
    </rPh>
    <phoneticPr fontId="2"/>
  </si>
  <si>
    <t>電子書籍連携</t>
    <rPh sb="0" eb="2">
      <t>デンシ</t>
    </rPh>
    <rPh sb="2" eb="4">
      <t>ショセキ</t>
    </rPh>
    <rPh sb="4" eb="6">
      <t>レンケイ</t>
    </rPh>
    <phoneticPr fontId="2"/>
  </si>
  <si>
    <t xml:space="preserve">
電子書籍コンテンツは、電子書籍コンテンツを提供している機関と別途ご契約いただく必要があります。
※本仕様書を利用される場合は、上記文章を削除して下さい。
</t>
    <rPh sb="1" eb="3">
      <t>デンシ</t>
    </rPh>
    <rPh sb="3" eb="5">
      <t>ショセキ</t>
    </rPh>
    <rPh sb="12" eb="14">
      <t>デンシ</t>
    </rPh>
    <rPh sb="14" eb="16">
      <t>ショセキ</t>
    </rPh>
    <rPh sb="22" eb="24">
      <t>テイキョウ</t>
    </rPh>
    <rPh sb="28" eb="30">
      <t>キカン</t>
    </rPh>
    <rPh sb="31" eb="33">
      <t>ベット</t>
    </rPh>
    <rPh sb="34" eb="36">
      <t>ケイヤク</t>
    </rPh>
    <rPh sb="40" eb="42">
      <t>ヒツヨウ</t>
    </rPh>
    <rPh sb="51" eb="52">
      <t>ホン</t>
    </rPh>
    <rPh sb="52" eb="55">
      <t>シヨウショ</t>
    </rPh>
    <rPh sb="56" eb="58">
      <t>リヨウ</t>
    </rPh>
    <rPh sb="61" eb="63">
      <t>バアイ</t>
    </rPh>
    <rPh sb="65" eb="67">
      <t>ジョウキ</t>
    </rPh>
    <rPh sb="67" eb="69">
      <t>ブンショウ</t>
    </rPh>
    <rPh sb="70" eb="72">
      <t>サクジョ</t>
    </rPh>
    <rPh sb="74" eb="75">
      <t>クダ</t>
    </rPh>
    <phoneticPr fontId="2"/>
  </si>
  <si>
    <t xml:space="preserve">図書館システムで登録した利用者ID、パスワードを使用して、電子書籍コンテンツの利用者認証ができること。
</t>
    <rPh sb="0" eb="3">
      <t>トショカン</t>
    </rPh>
    <rPh sb="8" eb="10">
      <t>トウロク</t>
    </rPh>
    <rPh sb="12" eb="15">
      <t>リヨウシャ</t>
    </rPh>
    <rPh sb="24" eb="26">
      <t>シヨウ</t>
    </rPh>
    <rPh sb="29" eb="31">
      <t>デンシ</t>
    </rPh>
    <rPh sb="31" eb="33">
      <t>ショセキ</t>
    </rPh>
    <rPh sb="39" eb="42">
      <t>リヨウシャ</t>
    </rPh>
    <rPh sb="42" eb="44">
      <t>ニンショウ</t>
    </rPh>
    <phoneticPr fontId="2"/>
  </si>
  <si>
    <t xml:space="preserve">検索キーが一文字の場合でも検索可能であること。
</t>
    <rPh sb="0" eb="2">
      <t>ケンサク</t>
    </rPh>
    <rPh sb="5" eb="8">
      <t>ヒトモジ</t>
    </rPh>
    <rPh sb="9" eb="11">
      <t>バアイ</t>
    </rPh>
    <rPh sb="13" eb="15">
      <t>ケンサク</t>
    </rPh>
    <rPh sb="15" eb="17">
      <t>カノウ</t>
    </rPh>
    <phoneticPr fontId="2"/>
  </si>
  <si>
    <t xml:space="preserve">入力した検索キーのスペルをチェックし、関連する語句を画面に表示できること。（「もしかして検索」機能）
また、画面に表示された語句を指定して検索できること。
</t>
    <rPh sb="0" eb="2">
      <t>ニュウリョク</t>
    </rPh>
    <rPh sb="4" eb="6">
      <t>ケンサク</t>
    </rPh>
    <rPh sb="19" eb="21">
      <t>カンレン</t>
    </rPh>
    <rPh sb="23" eb="25">
      <t>ゴク</t>
    </rPh>
    <rPh sb="26" eb="28">
      <t>ガメン</t>
    </rPh>
    <rPh sb="29" eb="31">
      <t>ヒョウジ</t>
    </rPh>
    <rPh sb="44" eb="46">
      <t>ケンサク</t>
    </rPh>
    <rPh sb="47" eb="49">
      <t>キノウ</t>
    </rPh>
    <rPh sb="54" eb="56">
      <t>ガメン</t>
    </rPh>
    <rPh sb="57" eb="59">
      <t>ヒョウジ</t>
    </rPh>
    <rPh sb="62" eb="64">
      <t>ゴク</t>
    </rPh>
    <rPh sb="65" eb="67">
      <t>シテイ</t>
    </rPh>
    <rPh sb="69" eb="71">
      <t>ケンサク</t>
    </rPh>
    <phoneticPr fontId="2"/>
  </si>
  <si>
    <t xml:space="preserve">書誌の内容から関連キーワードを自動的に取得し、関連キーワードを指定した再検索ができること。
</t>
    <rPh sb="0" eb="2">
      <t>ショシ</t>
    </rPh>
    <rPh sb="3" eb="5">
      <t>ナイヨウ</t>
    </rPh>
    <rPh sb="7" eb="9">
      <t>カンレン</t>
    </rPh>
    <rPh sb="15" eb="18">
      <t>ジドウテキ</t>
    </rPh>
    <rPh sb="19" eb="21">
      <t>シュトク</t>
    </rPh>
    <rPh sb="23" eb="25">
      <t>カンレン</t>
    </rPh>
    <rPh sb="31" eb="33">
      <t>シテイ</t>
    </rPh>
    <rPh sb="35" eb="36">
      <t>サイ</t>
    </rPh>
    <rPh sb="36" eb="38">
      <t>ケンサク</t>
    </rPh>
    <phoneticPr fontId="2"/>
  </si>
  <si>
    <t xml:space="preserve">検索結果一覧画面に戻らずに、検索結果一覧の前後の資料の詳細画面へ展開できること。
</t>
    <rPh sb="0" eb="2">
      <t>ケンサク</t>
    </rPh>
    <rPh sb="2" eb="4">
      <t>ケッカ</t>
    </rPh>
    <rPh sb="4" eb="6">
      <t>イチラン</t>
    </rPh>
    <rPh sb="6" eb="8">
      <t>ガメン</t>
    </rPh>
    <rPh sb="9" eb="10">
      <t>モド</t>
    </rPh>
    <rPh sb="14" eb="16">
      <t>ケンサク</t>
    </rPh>
    <rPh sb="16" eb="18">
      <t>ケッカ</t>
    </rPh>
    <rPh sb="18" eb="20">
      <t>イチラン</t>
    </rPh>
    <rPh sb="21" eb="23">
      <t>ゼンゴ</t>
    </rPh>
    <rPh sb="24" eb="26">
      <t>シリョウ</t>
    </rPh>
    <rPh sb="27" eb="29">
      <t>ショウサイ</t>
    </rPh>
    <rPh sb="29" eb="31">
      <t>ガメン</t>
    </rPh>
    <rPh sb="32" eb="34">
      <t>テンカイ</t>
    </rPh>
    <phoneticPr fontId="2"/>
  </si>
  <si>
    <t xml:space="preserve">発注番号、資料IDの順で交互に読み取ることにより、資料受入の連続処理ができること。
</t>
    <phoneticPr fontId="2"/>
  </si>
  <si>
    <t xml:space="preserve">以下の項目は、コード管理され、コードを直接入力して登録することもコードを選択指定して登録することもできること。
・所蔵館
・保存期限
・受入先（注文先）
・受入理由
</t>
    <rPh sb="25" eb="27">
      <t>トウロク</t>
    </rPh>
    <rPh sb="42" eb="44">
      <t>トウロク</t>
    </rPh>
    <phoneticPr fontId="2"/>
  </si>
  <si>
    <t xml:space="preserve">以下の項目は、コード管理され、コードを直接入力して登録することもコードを選択指定して登録することもできること。
・ジャンル
・言語
・資料形態
・書誌作成区分
</t>
    <rPh sb="25" eb="27">
      <t>トウロク</t>
    </rPh>
    <rPh sb="42" eb="44">
      <t>トウロク</t>
    </rPh>
    <rPh sb="75" eb="77">
      <t>サクセイ</t>
    </rPh>
    <rPh sb="77" eb="79">
      <t>クブン</t>
    </rPh>
    <phoneticPr fontId="2"/>
  </si>
  <si>
    <t xml:space="preserve">「蔵書情報」の追加・変更時に、以下の項目は、コード管理され、コードを直接入力して登録することもコードを選択指定して登録することもできること。
・所蔵館
・所在館
・利用対象（蔵書）
・別置記号
・書架本籍
・書架現在
・受入理由
・受入先（発注先）
・費目
・保存期限
・協力館
・資料状態
</t>
    <rPh sb="1" eb="3">
      <t>ゾウショ</t>
    </rPh>
    <rPh sb="3" eb="5">
      <t>ジョウホウ</t>
    </rPh>
    <rPh sb="7" eb="9">
      <t>ツイカ</t>
    </rPh>
    <rPh sb="10" eb="12">
      <t>ヘンコウ</t>
    </rPh>
    <rPh sb="12" eb="13">
      <t>ジ</t>
    </rPh>
    <rPh sb="25" eb="27">
      <t>カンリ</t>
    </rPh>
    <rPh sb="40" eb="42">
      <t>トウロク</t>
    </rPh>
    <rPh sb="57" eb="59">
      <t>トウロク</t>
    </rPh>
    <rPh sb="72" eb="74">
      <t>ショゾウ</t>
    </rPh>
    <rPh sb="74" eb="75">
      <t>カン</t>
    </rPh>
    <rPh sb="77" eb="79">
      <t>ショザイ</t>
    </rPh>
    <rPh sb="79" eb="80">
      <t>カン</t>
    </rPh>
    <rPh sb="82" eb="84">
      <t>リヨウ</t>
    </rPh>
    <rPh sb="84" eb="86">
      <t>タイショウ</t>
    </rPh>
    <rPh sb="87" eb="89">
      <t>ゾウショ</t>
    </rPh>
    <rPh sb="92" eb="94">
      <t>ベッチ</t>
    </rPh>
    <rPh sb="94" eb="96">
      <t>キゴウ</t>
    </rPh>
    <rPh sb="98" eb="100">
      <t>ショカ</t>
    </rPh>
    <rPh sb="100" eb="102">
      <t>ホンセキ</t>
    </rPh>
    <rPh sb="104" eb="106">
      <t>ショカ</t>
    </rPh>
    <rPh sb="106" eb="108">
      <t>ゲンザイ</t>
    </rPh>
    <rPh sb="110" eb="112">
      <t>ウケイレ</t>
    </rPh>
    <rPh sb="112" eb="114">
      <t>リユウ</t>
    </rPh>
    <rPh sb="116" eb="118">
      <t>ウケイレ</t>
    </rPh>
    <rPh sb="118" eb="119">
      <t>サキ</t>
    </rPh>
    <rPh sb="120" eb="122">
      <t>ハッチュウ</t>
    </rPh>
    <rPh sb="122" eb="123">
      <t>サキ</t>
    </rPh>
    <rPh sb="126" eb="128">
      <t>ヒモク</t>
    </rPh>
    <rPh sb="130" eb="132">
      <t>ホゾン</t>
    </rPh>
    <rPh sb="132" eb="134">
      <t>キゲン</t>
    </rPh>
    <rPh sb="136" eb="138">
      <t>キョウリョク</t>
    </rPh>
    <rPh sb="138" eb="139">
      <t>カン</t>
    </rPh>
    <rPh sb="141" eb="143">
      <t>シリョウ</t>
    </rPh>
    <rPh sb="143" eb="145">
      <t>ジョウタイ</t>
    </rPh>
    <phoneticPr fontId="2"/>
  </si>
  <si>
    <t xml:space="preserve">以下の項目は、コード管理され、コードを直接入力して登録することもコードを選択指定して登録することもできること。
・発注種別
・利用対象
・受入先（注文先）
・費目
・受入理由
・所蔵館
・別置記号
・登録館
</t>
    <rPh sb="25" eb="27">
      <t>トウロク</t>
    </rPh>
    <rPh sb="42" eb="44">
      <t>トウロク</t>
    </rPh>
    <rPh sb="94" eb="96">
      <t>ベッチ</t>
    </rPh>
    <rPh sb="96" eb="98">
      <t>キゴウ</t>
    </rPh>
    <rPh sb="100" eb="102">
      <t>トウロク</t>
    </rPh>
    <rPh sb="102" eb="103">
      <t>カン</t>
    </rPh>
    <phoneticPr fontId="2"/>
  </si>
  <si>
    <t xml:space="preserve">以下の項目は、コード管理され、コードを直接入力して登録することもコードを選択指定して登録することもできること。
・所蔵館
・受入先（注文先）
・受入理由
・利用対象
・費目
</t>
    <rPh sb="25" eb="27">
      <t>トウロク</t>
    </rPh>
    <rPh sb="42" eb="44">
      <t>トウロク</t>
    </rPh>
    <rPh sb="57" eb="59">
      <t>ショゾウ</t>
    </rPh>
    <rPh sb="59" eb="60">
      <t>カン</t>
    </rPh>
    <rPh sb="62" eb="64">
      <t>ウケイレ</t>
    </rPh>
    <rPh sb="64" eb="65">
      <t>サキ</t>
    </rPh>
    <rPh sb="66" eb="68">
      <t>チュウモン</t>
    </rPh>
    <rPh sb="68" eb="69">
      <t>サキ</t>
    </rPh>
    <rPh sb="72" eb="74">
      <t>ウケイレ</t>
    </rPh>
    <rPh sb="74" eb="76">
      <t>リユウ</t>
    </rPh>
    <rPh sb="78" eb="80">
      <t>リヨウ</t>
    </rPh>
    <rPh sb="80" eb="82">
      <t>タイショウ</t>
    </rPh>
    <rPh sb="84" eb="86">
      <t>ヒモク</t>
    </rPh>
    <phoneticPr fontId="2"/>
  </si>
  <si>
    <t xml:space="preserve">以下の項目は、コード管理され、コードを直接入力して登録することもコードを選択指定して登録することもできること。
・状況
・受付館
・受付方法
・質問者
・内容種別
・希望回答方法
</t>
    <rPh sb="25" eb="27">
      <t>トウロク</t>
    </rPh>
    <rPh sb="42" eb="44">
      <t>トウロク</t>
    </rPh>
    <rPh sb="57" eb="59">
      <t>ジョウキョウ</t>
    </rPh>
    <phoneticPr fontId="2"/>
  </si>
  <si>
    <t xml:space="preserve">以下の項目は、コード管理され、コードを直接入力して登録することもコードを選択指定して登録することもできること。
・状況
・回答方法
・回答様式
・処理結果
</t>
    <rPh sb="25" eb="27">
      <t>トウロク</t>
    </rPh>
    <rPh sb="42" eb="44">
      <t>トウロク</t>
    </rPh>
    <rPh sb="57" eb="59">
      <t>ジョウキョウ</t>
    </rPh>
    <phoneticPr fontId="2"/>
  </si>
  <si>
    <t xml:space="preserve">以下の項目は、コード管理され、コードを直接入力して登録することもコードを選択指定して登録することもできること。
・記事区分
・地域区分
・新聞名
・朝/夕刊
・写真/図表の有無
</t>
    <rPh sb="25" eb="27">
      <t>トウロク</t>
    </rPh>
    <rPh sb="42" eb="44">
      <t>トウロク</t>
    </rPh>
    <rPh sb="57" eb="59">
      <t>キジ</t>
    </rPh>
    <rPh sb="59" eb="61">
      <t>クブン</t>
    </rPh>
    <rPh sb="63" eb="65">
      <t>チイキ</t>
    </rPh>
    <rPh sb="65" eb="67">
      <t>クブン</t>
    </rPh>
    <rPh sb="69" eb="71">
      <t>シンブン</t>
    </rPh>
    <rPh sb="71" eb="72">
      <t>メイ</t>
    </rPh>
    <rPh sb="74" eb="75">
      <t>アサ</t>
    </rPh>
    <rPh sb="76" eb="78">
      <t>ユウカン</t>
    </rPh>
    <rPh sb="80" eb="82">
      <t>シャシン</t>
    </rPh>
    <rPh sb="83" eb="85">
      <t>ズヒョウ</t>
    </rPh>
    <rPh sb="86" eb="88">
      <t>ウム</t>
    </rPh>
    <phoneticPr fontId="2"/>
  </si>
  <si>
    <t xml:space="preserve">WebOPACとして、以下の機能が使用できること。
・ブラウザ版（パソコン・スマートフォン向け）
・フィーチャーフォン版
</t>
    <rPh sb="11" eb="13">
      <t>イカ</t>
    </rPh>
    <rPh sb="14" eb="16">
      <t>キノウ</t>
    </rPh>
    <rPh sb="17" eb="19">
      <t>シヨウ</t>
    </rPh>
    <rPh sb="31" eb="32">
      <t>ハン</t>
    </rPh>
    <rPh sb="45" eb="46">
      <t>ム</t>
    </rPh>
    <rPh sb="59" eb="60">
      <t>ハン</t>
    </rPh>
    <phoneticPr fontId="2"/>
  </si>
  <si>
    <t xml:space="preserve">検索対象は、以下の項目から指定ができること。
また、検索項目を使用しないこともできること。
NDCは分類表を参照して指定できること。
書名・著者名・出版者・件名（一般件名/個人件名/学習件名）・抄録・注記・内容書名・内容著者・キーワード・NDC・特集名（雑誌）・ISBN・請求記号（別置記号/分類記号）・分野（雑誌）・ジャンル（AV）・受賞名・書評掲載紙
</t>
    <rPh sb="0" eb="2">
      <t>ケンサク</t>
    </rPh>
    <rPh sb="2" eb="4">
      <t>タイショウ</t>
    </rPh>
    <rPh sb="6" eb="8">
      <t>イカ</t>
    </rPh>
    <rPh sb="9" eb="11">
      <t>コウモク</t>
    </rPh>
    <rPh sb="13" eb="15">
      <t>シテイ</t>
    </rPh>
    <rPh sb="26" eb="28">
      <t>ケンサク</t>
    </rPh>
    <rPh sb="28" eb="30">
      <t>コウモク</t>
    </rPh>
    <rPh sb="31" eb="33">
      <t>シヨウ</t>
    </rPh>
    <rPh sb="58" eb="60">
      <t>シテイ</t>
    </rPh>
    <rPh sb="75" eb="77">
      <t>シュッパン</t>
    </rPh>
    <rPh sb="77" eb="78">
      <t>シャ</t>
    </rPh>
    <rPh sb="79" eb="81">
      <t>ケンメイ</t>
    </rPh>
    <rPh sb="82" eb="84">
      <t>イッパン</t>
    </rPh>
    <rPh sb="84" eb="86">
      <t>ケンメイ</t>
    </rPh>
    <rPh sb="87" eb="89">
      <t>コジン</t>
    </rPh>
    <rPh sb="89" eb="91">
      <t>ケンメイ</t>
    </rPh>
    <rPh sb="92" eb="94">
      <t>ガクシュウ</t>
    </rPh>
    <rPh sb="94" eb="96">
      <t>ケンメイ</t>
    </rPh>
    <rPh sb="98" eb="100">
      <t>ショウロク</t>
    </rPh>
    <rPh sb="101" eb="103">
      <t>チュウキ</t>
    </rPh>
    <rPh sb="104" eb="106">
      <t>ナイヨウ</t>
    </rPh>
    <rPh sb="106" eb="108">
      <t>ショメイ</t>
    </rPh>
    <rPh sb="109" eb="111">
      <t>ナイヨウ</t>
    </rPh>
    <rPh sb="111" eb="113">
      <t>チョシャ</t>
    </rPh>
    <rPh sb="124" eb="127">
      <t>トクシュウメイ</t>
    </rPh>
    <rPh sb="128" eb="130">
      <t>ザッシ</t>
    </rPh>
    <rPh sb="137" eb="139">
      <t>セイキュウ</t>
    </rPh>
    <rPh sb="139" eb="141">
      <t>キゴウ</t>
    </rPh>
    <rPh sb="142" eb="144">
      <t>ベッチ</t>
    </rPh>
    <rPh sb="144" eb="146">
      <t>キゴウ</t>
    </rPh>
    <rPh sb="147" eb="149">
      <t>ブンルイ</t>
    </rPh>
    <rPh sb="149" eb="151">
      <t>キゴウ</t>
    </rPh>
    <rPh sb="153" eb="155">
      <t>ブンヤ</t>
    </rPh>
    <rPh sb="156" eb="158">
      <t>ザッシ</t>
    </rPh>
    <rPh sb="169" eb="171">
      <t>ジュショウ</t>
    </rPh>
    <rPh sb="171" eb="172">
      <t>メイ</t>
    </rPh>
    <rPh sb="173" eb="175">
      <t>ショヒョウ</t>
    </rPh>
    <rPh sb="175" eb="178">
      <t>ケイサイシ</t>
    </rPh>
    <phoneticPr fontId="2"/>
  </si>
  <si>
    <t>予約可能な資料の場合は、「予約かごに追加」ボタンを表示し、予約かごに追加できること。
一覧表示モードの場合は、ボタンをアイコンで表示できること。
設定により、チェックボックスでまとめて追加する方式にもできること。</t>
    <rPh sb="0" eb="2">
      <t>ヨヤク</t>
    </rPh>
    <rPh sb="2" eb="4">
      <t>カノウ</t>
    </rPh>
    <rPh sb="5" eb="7">
      <t>シリョウ</t>
    </rPh>
    <rPh sb="8" eb="10">
      <t>バアイ</t>
    </rPh>
    <rPh sb="13" eb="15">
      <t>ヨヤク</t>
    </rPh>
    <rPh sb="18" eb="20">
      <t>ツイカ</t>
    </rPh>
    <rPh sb="25" eb="27">
      <t>ヒョウジ</t>
    </rPh>
    <rPh sb="29" eb="31">
      <t>ヨヤク</t>
    </rPh>
    <rPh sb="34" eb="36">
      <t>ツイカ</t>
    </rPh>
    <rPh sb="43" eb="45">
      <t>イチラン</t>
    </rPh>
    <rPh sb="45" eb="47">
      <t>ヒョウジ</t>
    </rPh>
    <rPh sb="51" eb="53">
      <t>バアイ</t>
    </rPh>
    <rPh sb="64" eb="66">
      <t>ヒョウジ</t>
    </rPh>
    <rPh sb="73" eb="75">
      <t>セッテイ</t>
    </rPh>
    <rPh sb="92" eb="94">
      <t>ツイカ</t>
    </rPh>
    <rPh sb="96" eb="98">
      <t>ホウシキ</t>
    </rPh>
    <phoneticPr fontId="2"/>
  </si>
  <si>
    <t xml:space="preserve">予約照会画面では、以下の項目での並べ替えができること。
・予約日の古い順
・タイトル順
・取置期限順
・予約期限順
</t>
    <rPh sb="0" eb="2">
      <t>ヨヤク</t>
    </rPh>
    <rPh sb="2" eb="4">
      <t>ショウカイ</t>
    </rPh>
    <rPh sb="4" eb="6">
      <t>ガメン</t>
    </rPh>
    <rPh sb="9" eb="11">
      <t>イカ</t>
    </rPh>
    <rPh sb="29" eb="31">
      <t>ヨヤク</t>
    </rPh>
    <rPh sb="31" eb="32">
      <t>ビ</t>
    </rPh>
    <rPh sb="33" eb="34">
      <t>フル</t>
    </rPh>
    <rPh sb="35" eb="36">
      <t>ジュン</t>
    </rPh>
    <rPh sb="42" eb="43">
      <t>ジュン</t>
    </rPh>
    <rPh sb="45" eb="46">
      <t>トリ</t>
    </rPh>
    <rPh sb="46" eb="47">
      <t>オキ</t>
    </rPh>
    <rPh sb="47" eb="49">
      <t>キゲン</t>
    </rPh>
    <rPh sb="49" eb="50">
      <t>ジュン</t>
    </rPh>
    <rPh sb="52" eb="54">
      <t>ヨヤク</t>
    </rPh>
    <rPh sb="54" eb="56">
      <t>キゲン</t>
    </rPh>
    <rPh sb="56" eb="57">
      <t>ジュン</t>
    </rPh>
    <phoneticPr fontId="2"/>
  </si>
  <si>
    <r>
      <t xml:space="preserve">予約取消照会画面は、予約取消資料の一覧が表示され、以下の情報を確認できること。
また、その処理を行うことができること。
・資料の種類
・タイトル
・予約日
・取消日
・取消理由
</t>
    </r>
    <r>
      <rPr>
        <strike/>
        <sz val="11"/>
        <rFont val="ＭＳ ゴシック"/>
        <family val="3"/>
        <charset val="128"/>
      </rPr>
      <t xml:space="preserve">
</t>
    </r>
    <rPh sb="0" eb="2">
      <t>ヨヤク</t>
    </rPh>
    <rPh sb="2" eb="4">
      <t>トリケシ</t>
    </rPh>
    <rPh sb="4" eb="6">
      <t>ショウカイ</t>
    </rPh>
    <rPh sb="10" eb="12">
      <t>ヨヤク</t>
    </rPh>
    <rPh sb="12" eb="14">
      <t>トリケシ</t>
    </rPh>
    <rPh sb="45" eb="47">
      <t>ショリ</t>
    </rPh>
    <rPh sb="48" eb="49">
      <t>オコナ</t>
    </rPh>
    <rPh sb="61" eb="63">
      <t>シリョウ</t>
    </rPh>
    <rPh sb="64" eb="66">
      <t>シュルイ</t>
    </rPh>
    <rPh sb="74" eb="76">
      <t>ヨヤク</t>
    </rPh>
    <rPh sb="76" eb="77">
      <t>ビ</t>
    </rPh>
    <rPh sb="79" eb="81">
      <t>トリケシ</t>
    </rPh>
    <rPh sb="81" eb="82">
      <t>ビ</t>
    </rPh>
    <rPh sb="84" eb="86">
      <t>トリケシ</t>
    </rPh>
    <rPh sb="86" eb="88">
      <t>リユウ</t>
    </rPh>
    <phoneticPr fontId="2"/>
  </si>
  <si>
    <t xml:space="preserve">予約取消詳細画面は、書誌情報と、以下の予約取消情報が表示されること。
・受取場所
・連絡方法
・予約日
・確保日（確保済みだった場合）
・取消日
・取消理由
</t>
    <rPh sb="0" eb="2">
      <t>ヨヤク</t>
    </rPh>
    <rPh sb="2" eb="4">
      <t>トリケシ</t>
    </rPh>
    <rPh sb="4" eb="6">
      <t>ショウサイ</t>
    </rPh>
    <rPh sb="6" eb="8">
      <t>ガメン</t>
    </rPh>
    <rPh sb="19" eb="21">
      <t>ヨヤク</t>
    </rPh>
    <rPh sb="21" eb="23">
      <t>トリケシ</t>
    </rPh>
    <rPh sb="23" eb="25">
      <t>ジョウホウ</t>
    </rPh>
    <rPh sb="36" eb="38">
      <t>ウケトリ</t>
    </rPh>
    <rPh sb="38" eb="40">
      <t>バショ</t>
    </rPh>
    <rPh sb="42" eb="44">
      <t>レンラク</t>
    </rPh>
    <rPh sb="44" eb="46">
      <t>ホウホウ</t>
    </rPh>
    <rPh sb="48" eb="50">
      <t>ヨヤク</t>
    </rPh>
    <rPh sb="50" eb="51">
      <t>ビ</t>
    </rPh>
    <rPh sb="53" eb="55">
      <t>カクホ</t>
    </rPh>
    <rPh sb="55" eb="56">
      <t>ビ</t>
    </rPh>
    <rPh sb="57" eb="59">
      <t>カクホ</t>
    </rPh>
    <rPh sb="59" eb="60">
      <t>ス</t>
    </rPh>
    <rPh sb="64" eb="66">
      <t>バアイ</t>
    </rPh>
    <rPh sb="69" eb="71">
      <t>トリケシ</t>
    </rPh>
    <rPh sb="71" eb="72">
      <t>ビ</t>
    </rPh>
    <rPh sb="74" eb="76">
      <t>トリケシ</t>
    </rPh>
    <rPh sb="76" eb="78">
      <t>リユウ</t>
    </rPh>
    <phoneticPr fontId="2"/>
  </si>
  <si>
    <t xml:space="preserve">レファレンス受付は、以下の情報を入力することで行えること。
各項目を必須入力とするかどうかは設定できること。
・利用者ID
・パスワード
・氏名（漢字／カナ）
・郵便番号
・住所
・電話番号
・メールアドレス
・質問内容
</t>
    <rPh sb="6" eb="8">
      <t>ウケツケ</t>
    </rPh>
    <rPh sb="10" eb="12">
      <t>イカ</t>
    </rPh>
    <rPh sb="13" eb="15">
      <t>ジョウホウ</t>
    </rPh>
    <rPh sb="16" eb="18">
      <t>ニュウリョク</t>
    </rPh>
    <rPh sb="23" eb="24">
      <t>オコナ</t>
    </rPh>
    <rPh sb="30" eb="31">
      <t>カク</t>
    </rPh>
    <rPh sb="31" eb="33">
      <t>コウモク</t>
    </rPh>
    <rPh sb="34" eb="36">
      <t>ヒッス</t>
    </rPh>
    <rPh sb="36" eb="38">
      <t>ニュウリョク</t>
    </rPh>
    <rPh sb="46" eb="48">
      <t>セッテイ</t>
    </rPh>
    <rPh sb="56" eb="58">
      <t>リヨウ</t>
    </rPh>
    <rPh sb="58" eb="59">
      <t>シャ</t>
    </rPh>
    <rPh sb="70" eb="72">
      <t>シメイ</t>
    </rPh>
    <rPh sb="73" eb="75">
      <t>カンジ</t>
    </rPh>
    <rPh sb="81" eb="85">
      <t>ユウビンバンゴウ</t>
    </rPh>
    <rPh sb="87" eb="89">
      <t>ジュウショ</t>
    </rPh>
    <rPh sb="91" eb="93">
      <t>デンワ</t>
    </rPh>
    <rPh sb="93" eb="95">
      <t>バンゴウ</t>
    </rPh>
    <rPh sb="106" eb="108">
      <t>シツモン</t>
    </rPh>
    <rPh sb="108" eb="110">
      <t>ナイヨウ</t>
    </rPh>
    <phoneticPr fontId="2"/>
  </si>
  <si>
    <t xml:space="preserve">参考資料には、「予約かごに追加」「お気に入りに追加」ボタンを表示し、予約かごに追加・お気に入りに追加できること。
</t>
    <rPh sb="0" eb="2">
      <t>サンコウ</t>
    </rPh>
    <rPh sb="2" eb="4">
      <t>シリョウ</t>
    </rPh>
    <phoneticPr fontId="2"/>
  </si>
  <si>
    <t xml:space="preserve">貸出状況照会・予約状況照会・巻数順貸出の登録・予約取消照会・お気に入り資料照会・読書記録照会・メールアドレス登録/変更/削除・パスワード変更・レファレンス回答照会・メールサービス登録、の機能を有すること。
</t>
    <rPh sb="0" eb="2">
      <t>カシダシ</t>
    </rPh>
    <rPh sb="2" eb="4">
      <t>ジョウキョウ</t>
    </rPh>
    <rPh sb="4" eb="6">
      <t>ショウカイ</t>
    </rPh>
    <rPh sb="7" eb="9">
      <t>ヨヤク</t>
    </rPh>
    <rPh sb="9" eb="11">
      <t>ジョウキョウ</t>
    </rPh>
    <rPh sb="11" eb="13">
      <t>ショウカイ</t>
    </rPh>
    <rPh sb="14" eb="15">
      <t>カン</t>
    </rPh>
    <rPh sb="15" eb="16">
      <t>スウ</t>
    </rPh>
    <rPh sb="16" eb="17">
      <t>ジュン</t>
    </rPh>
    <rPh sb="17" eb="19">
      <t>カシダシ</t>
    </rPh>
    <rPh sb="20" eb="22">
      <t>トウロク</t>
    </rPh>
    <rPh sb="23" eb="25">
      <t>ヨヤク</t>
    </rPh>
    <rPh sb="25" eb="27">
      <t>トリケシ</t>
    </rPh>
    <rPh sb="27" eb="29">
      <t>ショウカイ</t>
    </rPh>
    <rPh sb="31" eb="32">
      <t>キ</t>
    </rPh>
    <rPh sb="33" eb="34">
      <t>イ</t>
    </rPh>
    <rPh sb="35" eb="37">
      <t>シリョウ</t>
    </rPh>
    <rPh sb="37" eb="39">
      <t>ショウカイ</t>
    </rPh>
    <rPh sb="40" eb="42">
      <t>ドクショ</t>
    </rPh>
    <rPh sb="42" eb="44">
      <t>キロク</t>
    </rPh>
    <rPh sb="44" eb="46">
      <t>ショウカイ</t>
    </rPh>
    <rPh sb="54" eb="56">
      <t>トウロク</t>
    </rPh>
    <rPh sb="57" eb="59">
      <t>ヘンコウ</t>
    </rPh>
    <rPh sb="60" eb="62">
      <t>サクジョ</t>
    </rPh>
    <rPh sb="68" eb="70">
      <t>ヘンコウ</t>
    </rPh>
    <rPh sb="77" eb="79">
      <t>カイトウ</t>
    </rPh>
    <rPh sb="79" eb="81">
      <t>ショウカイ</t>
    </rPh>
    <rPh sb="89" eb="91">
      <t>トウロク</t>
    </rPh>
    <rPh sb="93" eb="95">
      <t>キノウ</t>
    </rPh>
    <rPh sb="96" eb="97">
      <t>ユウ</t>
    </rPh>
    <phoneticPr fontId="2"/>
  </si>
  <si>
    <t xml:space="preserve">フィーチャーフォン版の携帯コンテンツが作成できること。
</t>
    <rPh sb="9" eb="10">
      <t>ハン</t>
    </rPh>
    <rPh sb="11" eb="13">
      <t>ケイタイ</t>
    </rPh>
    <rPh sb="19" eb="21">
      <t>サクセイ</t>
    </rPh>
    <phoneticPr fontId="2"/>
  </si>
  <si>
    <t xml:space="preserve">編集中のページを一時保存できること。
</t>
    <phoneticPr fontId="21"/>
  </si>
  <si>
    <t xml:space="preserve">自動掲載開始日時、終了日時を指定できること。
</t>
    <phoneticPr fontId="21"/>
  </si>
  <si>
    <t xml:space="preserve">ページ内リンク（アンカーリンク）の設定ができること。
</t>
    <phoneticPr fontId="21"/>
  </si>
  <si>
    <t xml:space="preserve">内部及び外部リンクが容易に設定できること。
</t>
    <phoneticPr fontId="21"/>
  </si>
  <si>
    <t xml:space="preserve">国立国会図書館のレファレンス協同データベースにレファレンスデータを提供できる仕組みがあること。
</t>
    <rPh sb="0" eb="2">
      <t>コクリツ</t>
    </rPh>
    <rPh sb="2" eb="4">
      <t>コッカイ</t>
    </rPh>
    <rPh sb="4" eb="7">
      <t>ト</t>
    </rPh>
    <rPh sb="14" eb="16">
      <t>キョウドウ</t>
    </rPh>
    <rPh sb="33" eb="35">
      <t>テイキョウ</t>
    </rPh>
    <rPh sb="38" eb="40">
      <t>シク</t>
    </rPh>
    <phoneticPr fontId="2"/>
  </si>
  <si>
    <t xml:space="preserve">関連資料（内容が近い資料）を自動的に取得し、関連資料の資料詳細画面に展開できること。
</t>
    <rPh sb="0" eb="2">
      <t>カンレン</t>
    </rPh>
    <rPh sb="2" eb="4">
      <t>シリョウ</t>
    </rPh>
    <rPh sb="5" eb="7">
      <t>ナイヨウ</t>
    </rPh>
    <rPh sb="8" eb="9">
      <t>チカ</t>
    </rPh>
    <rPh sb="10" eb="12">
      <t>シリョウ</t>
    </rPh>
    <rPh sb="14" eb="17">
      <t>ジドウテキ</t>
    </rPh>
    <rPh sb="18" eb="20">
      <t>シュトク</t>
    </rPh>
    <rPh sb="22" eb="24">
      <t>カンレン</t>
    </rPh>
    <rPh sb="24" eb="26">
      <t>シリョウ</t>
    </rPh>
    <rPh sb="27" eb="29">
      <t>シリョウ</t>
    </rPh>
    <rPh sb="29" eb="31">
      <t>ショウサイ</t>
    </rPh>
    <rPh sb="31" eb="33">
      <t>ガメン</t>
    </rPh>
    <rPh sb="34" eb="36">
      <t>テンカイ</t>
    </rPh>
    <phoneticPr fontId="2"/>
  </si>
  <si>
    <t xml:space="preserve">お気に入り資料に対し、利用者自身でカテゴリ分けや評価（５段階）の入力ができること。
</t>
    <rPh sb="1" eb="2">
      <t>キ</t>
    </rPh>
    <rPh sb="3" eb="4">
      <t>イ</t>
    </rPh>
    <rPh sb="5" eb="7">
      <t>シリョウ</t>
    </rPh>
    <rPh sb="8" eb="9">
      <t>タイ</t>
    </rPh>
    <rPh sb="11" eb="14">
      <t>リ</t>
    </rPh>
    <rPh sb="14" eb="16">
      <t>ジシン</t>
    </rPh>
    <rPh sb="21" eb="22">
      <t>ワ</t>
    </rPh>
    <rPh sb="24" eb="26">
      <t>ヒョウカ</t>
    </rPh>
    <rPh sb="28" eb="30">
      <t>ダンカイ</t>
    </rPh>
    <rPh sb="32" eb="34">
      <t>ニュウリョク</t>
    </rPh>
    <phoneticPr fontId="2"/>
  </si>
  <si>
    <t xml:space="preserve">設定により、以下の場合は予約登録完了後に確認画面を表示することができること。
　・所蔵資料がない場合
　・全て禁帯出資料の場合
　・雑誌最新号の場合
</t>
    <rPh sb="0" eb="2">
      <t>セッテイ</t>
    </rPh>
    <rPh sb="6" eb="8">
      <t>イカ</t>
    </rPh>
    <rPh sb="9" eb="11">
      <t>バアイ</t>
    </rPh>
    <rPh sb="12" eb="14">
      <t>ヨヤク</t>
    </rPh>
    <rPh sb="14" eb="16">
      <t>トウロク</t>
    </rPh>
    <rPh sb="16" eb="18">
      <t>カンリョウ</t>
    </rPh>
    <rPh sb="18" eb="19">
      <t>ゴ</t>
    </rPh>
    <rPh sb="20" eb="22">
      <t>カクニン</t>
    </rPh>
    <rPh sb="22" eb="24">
      <t>ガメン</t>
    </rPh>
    <rPh sb="25" eb="27">
      <t>ヒョウジ</t>
    </rPh>
    <rPh sb="41" eb="43">
      <t>ショゾウ</t>
    </rPh>
    <rPh sb="43" eb="45">
      <t>シリョウ</t>
    </rPh>
    <rPh sb="48" eb="50">
      <t>バアイ</t>
    </rPh>
    <rPh sb="53" eb="54">
      <t>スベ</t>
    </rPh>
    <rPh sb="55" eb="56">
      <t>キン</t>
    </rPh>
    <rPh sb="56" eb="57">
      <t>タイ</t>
    </rPh>
    <rPh sb="58" eb="60">
      <t>シリョウ</t>
    </rPh>
    <rPh sb="61" eb="63">
      <t>バアイ</t>
    </rPh>
    <rPh sb="66" eb="68">
      <t>ザッシ</t>
    </rPh>
    <rPh sb="68" eb="71">
      <t>サイシンゴウ</t>
    </rPh>
    <rPh sb="72" eb="74">
      <t>バアイ</t>
    </rPh>
    <phoneticPr fontId="19"/>
  </si>
  <si>
    <t xml:space="preserve">ウインドウは全画面表示となること。
</t>
    <rPh sb="6" eb="9">
      <t>ゼンガメン</t>
    </rPh>
    <rPh sb="9" eb="11">
      <t>ヒョウジ</t>
    </rPh>
    <phoneticPr fontId="2"/>
  </si>
  <si>
    <t xml:space="preserve">以下の設定を端末ごとに制御できること。
・キーボード版専用
・タッチパネル版（タッチ入力対応）専用
・タッチパネル版・キーボード版兼用
</t>
    <rPh sb="0" eb="2">
      <t>イカ</t>
    </rPh>
    <rPh sb="3" eb="5">
      <t>セッテイ</t>
    </rPh>
    <rPh sb="6" eb="8">
      <t>タンマツ</t>
    </rPh>
    <rPh sb="11" eb="13">
      <t>セイギョ</t>
    </rPh>
    <rPh sb="37" eb="38">
      <t>バン</t>
    </rPh>
    <rPh sb="44" eb="46">
      <t>タイオウ</t>
    </rPh>
    <rPh sb="47" eb="49">
      <t>センヨウ</t>
    </rPh>
    <rPh sb="57" eb="58">
      <t>バン</t>
    </rPh>
    <rPh sb="64" eb="65">
      <t>バン</t>
    </rPh>
    <rPh sb="65" eb="67">
      <t>ケンヨウ</t>
    </rPh>
    <phoneticPr fontId="2"/>
  </si>
  <si>
    <t xml:space="preserve">キーボード版・タッチパネル版兼用の場合、キーボード版とタッチパネル版の画面を簡易に遷移できること。
</t>
    <rPh sb="17" eb="19">
      <t>バアイ</t>
    </rPh>
    <rPh sb="25" eb="26">
      <t>バン</t>
    </rPh>
    <rPh sb="33" eb="34">
      <t>バン</t>
    </rPh>
    <rPh sb="35" eb="37">
      <t>ガメン</t>
    </rPh>
    <rPh sb="38" eb="40">
      <t>カンイ</t>
    </rPh>
    <rPh sb="41" eb="43">
      <t>センイ</t>
    </rPh>
    <phoneticPr fontId="2"/>
  </si>
  <si>
    <t xml:space="preserve">キーボード版とタッチパネル版は、基本的な機能・画面遷移は、同様であること。
</t>
    <rPh sb="5" eb="6">
      <t>ハン</t>
    </rPh>
    <rPh sb="13" eb="14">
      <t>ハン</t>
    </rPh>
    <phoneticPr fontId="2"/>
  </si>
  <si>
    <t xml:space="preserve">一定時間無操作の場合、自動的に初期画面（トップ画面）に戻ること。
初期画面に戻るまでの時間は設定できること。
</t>
    <rPh sb="0" eb="2">
      <t>イッテイ</t>
    </rPh>
    <rPh sb="2" eb="4">
      <t>ジカン</t>
    </rPh>
    <rPh sb="4" eb="5">
      <t>ム</t>
    </rPh>
    <rPh sb="5" eb="7">
      <t>ソウサ</t>
    </rPh>
    <rPh sb="8" eb="10">
      <t>バアイ</t>
    </rPh>
    <rPh sb="11" eb="14">
      <t>ジドウテキ</t>
    </rPh>
    <rPh sb="15" eb="17">
      <t>ショキ</t>
    </rPh>
    <rPh sb="17" eb="19">
      <t>ガメン</t>
    </rPh>
    <rPh sb="23" eb="25">
      <t>ガメン</t>
    </rPh>
    <rPh sb="27" eb="28">
      <t>モド</t>
    </rPh>
    <rPh sb="33" eb="35">
      <t>ショキ</t>
    </rPh>
    <rPh sb="35" eb="37">
      <t>ガメン</t>
    </rPh>
    <rPh sb="38" eb="39">
      <t>モド</t>
    </rPh>
    <rPh sb="43" eb="45">
      <t>ジカン</t>
    </rPh>
    <rPh sb="46" eb="48">
      <t>セッテイ</t>
    </rPh>
    <phoneticPr fontId="2"/>
  </si>
  <si>
    <t xml:space="preserve">OPACからの予約登録時、全ての予約件数・一日の予約件数に制限を設けることができること。
</t>
    <phoneticPr fontId="2"/>
  </si>
  <si>
    <t xml:space="preserve">蔵書情報では、複本がある場合も、自館資料を優先して上位に表示できること。
</t>
    <rPh sb="7" eb="9">
      <t>フクホン</t>
    </rPh>
    <rPh sb="12" eb="14">
      <t>バアイ</t>
    </rPh>
    <rPh sb="16" eb="18">
      <t>ジカン</t>
    </rPh>
    <rPh sb="18" eb="20">
      <t>シリョウ</t>
    </rPh>
    <rPh sb="21" eb="23">
      <t>ユウセン</t>
    </rPh>
    <rPh sb="25" eb="27">
      <t>ジョウイ</t>
    </rPh>
    <rPh sb="28" eb="30">
      <t>ヒョウジ</t>
    </rPh>
    <phoneticPr fontId="2"/>
  </si>
  <si>
    <t xml:space="preserve">資料検索は、入力した検索キーすべてを瞬時にクリアできるボタン表示があること。
</t>
    <phoneticPr fontId="2"/>
  </si>
  <si>
    <t xml:space="preserve">予約登録・変更時、表示する連絡方法は制御できること。
</t>
    <phoneticPr fontId="2"/>
  </si>
  <si>
    <t xml:space="preserve">利用者IDとパスワードにより、利用者認証ができること。
</t>
    <phoneticPr fontId="2"/>
  </si>
  <si>
    <t xml:space="preserve">利用者IDは、利用者カードのバーコードの読み込みでも処理できること。
</t>
    <rPh sb="7" eb="10">
      <t>リ</t>
    </rPh>
    <rPh sb="20" eb="21">
      <t>ヨ</t>
    </rPh>
    <rPh sb="22" eb="23">
      <t>コ</t>
    </rPh>
    <rPh sb="26" eb="28">
      <t>ショリ</t>
    </rPh>
    <phoneticPr fontId="2"/>
  </si>
  <si>
    <r>
      <rPr>
        <sz val="11"/>
        <rFont val="ＭＳ ゴシック"/>
        <family val="3"/>
        <charset val="128"/>
      </rPr>
      <t>FeliCa</t>
    </r>
    <r>
      <rPr>
        <sz val="11"/>
        <rFont val="ＭＳ Ｐゴシック"/>
        <family val="3"/>
        <charset val="128"/>
      </rPr>
      <t>カードを2枚目の利用者カードとして使用でき、利用者IDは、</t>
    </r>
    <r>
      <rPr>
        <sz val="11"/>
        <rFont val="ＭＳ ゴシック"/>
        <family val="3"/>
        <charset val="128"/>
      </rPr>
      <t>FeliCaID</t>
    </r>
    <r>
      <rPr>
        <sz val="11"/>
        <rFont val="ＭＳ Ｐゴシック"/>
        <family val="3"/>
        <charset val="128"/>
      </rPr>
      <t xml:space="preserve">の読み取りでの処理もできること。
</t>
    </r>
    <rPh sb="11" eb="13">
      <t>マイメ</t>
    </rPh>
    <rPh sb="14" eb="17">
      <t>リ</t>
    </rPh>
    <rPh sb="23" eb="25">
      <t>シヨウ</t>
    </rPh>
    <rPh sb="28" eb="31">
      <t>リ</t>
    </rPh>
    <rPh sb="44" eb="45">
      <t>ヨ</t>
    </rPh>
    <rPh sb="46" eb="47">
      <t>ト</t>
    </rPh>
    <rPh sb="50" eb="52">
      <t>ショリ</t>
    </rPh>
    <phoneticPr fontId="2"/>
  </si>
  <si>
    <r>
      <rPr>
        <sz val="11"/>
        <rFont val="ＭＳ ゴシック"/>
        <family val="3"/>
        <charset val="128"/>
      </rPr>
      <t>FeliCaID</t>
    </r>
    <r>
      <rPr>
        <sz val="11"/>
        <rFont val="ＭＳ Ｐゴシック"/>
        <family val="3"/>
        <charset val="128"/>
      </rPr>
      <t xml:space="preserve">を読み取った場合に、パスワードの入力を必要とするかどうかを設定で決められること。
</t>
    </r>
    <rPh sb="9" eb="10">
      <t>ヨ</t>
    </rPh>
    <rPh sb="11" eb="12">
      <t>ト</t>
    </rPh>
    <rPh sb="14" eb="16">
      <t>バアイ</t>
    </rPh>
    <rPh sb="24" eb="26">
      <t>ニュウリョク</t>
    </rPh>
    <rPh sb="27" eb="29">
      <t>ヒツヨウ</t>
    </rPh>
    <rPh sb="37" eb="39">
      <t>セッテイ</t>
    </rPh>
    <rPh sb="40" eb="41">
      <t>キ</t>
    </rPh>
    <phoneticPr fontId="2"/>
  </si>
  <si>
    <t xml:space="preserve">FeliCaIDの登録・変更・削除ができること。
</t>
    <rPh sb="9" eb="11">
      <t>トウロク</t>
    </rPh>
    <rPh sb="12" eb="14">
      <t>ヘンコウ</t>
    </rPh>
    <rPh sb="15" eb="17">
      <t>サクジョ</t>
    </rPh>
    <phoneticPr fontId="2"/>
  </si>
  <si>
    <t xml:space="preserve">ログイン後、一定期間未使用の場合、自動的にログオフできること。
ログオフされるまでの時間は、WebOPACとは別に設定できること。
</t>
    <phoneticPr fontId="2"/>
  </si>
  <si>
    <t xml:space="preserve">ログイン情報を資料検索用画面でも引き継げること。
</t>
    <rPh sb="4" eb="6">
      <t>ジョウホウ</t>
    </rPh>
    <rPh sb="7" eb="9">
      <t>シリョウ</t>
    </rPh>
    <rPh sb="9" eb="11">
      <t>ケンサク</t>
    </rPh>
    <rPh sb="11" eb="12">
      <t>ヨウ</t>
    </rPh>
    <rPh sb="12" eb="14">
      <t>ガメン</t>
    </rPh>
    <rPh sb="16" eb="17">
      <t>ヒ</t>
    </rPh>
    <rPh sb="18" eb="19">
      <t>ツ</t>
    </rPh>
    <phoneticPr fontId="2"/>
  </si>
  <si>
    <t xml:space="preserve">一定期間未使用の場合、自動的にログアウトできること。
ログアウトされるまでの時間は設定できること。
</t>
    <rPh sb="0" eb="2">
      <t>イッテイ</t>
    </rPh>
    <rPh sb="2" eb="4">
      <t>キカン</t>
    </rPh>
    <rPh sb="4" eb="7">
      <t>ミシヨウ</t>
    </rPh>
    <rPh sb="8" eb="10">
      <t>バアイ</t>
    </rPh>
    <rPh sb="11" eb="14">
      <t>ジドウテキ</t>
    </rPh>
    <phoneticPr fontId="2"/>
  </si>
  <si>
    <t xml:space="preserve">ログイン中は、画面上部のバーの色を変更できること。
</t>
    <rPh sb="4" eb="5">
      <t>チュウ</t>
    </rPh>
    <rPh sb="7" eb="9">
      <t>ガメン</t>
    </rPh>
    <rPh sb="9" eb="11">
      <t>ジョウブ</t>
    </rPh>
    <rPh sb="15" eb="16">
      <t>イロ</t>
    </rPh>
    <rPh sb="17" eb="19">
      <t>ヘンコウ</t>
    </rPh>
    <phoneticPr fontId="2"/>
  </si>
  <si>
    <t xml:space="preserve">予約等の登録処理をした後にログアウトをするかどうかの確認メッセージが表示されること。
</t>
    <rPh sb="2" eb="3">
      <t>トウ</t>
    </rPh>
    <rPh sb="4" eb="6">
      <t>トウロク</t>
    </rPh>
    <rPh sb="6" eb="8">
      <t>ショリ</t>
    </rPh>
    <rPh sb="11" eb="12">
      <t>アト</t>
    </rPh>
    <rPh sb="26" eb="28">
      <t>カクニン</t>
    </rPh>
    <rPh sb="34" eb="36">
      <t>ヒョウジ</t>
    </rPh>
    <phoneticPr fontId="2"/>
  </si>
  <si>
    <t xml:space="preserve">自館資料と他館資料を区別して表示できること。
</t>
    <phoneticPr fontId="2"/>
  </si>
  <si>
    <t xml:space="preserve">資料検索結果一覧画面で自館在庫資料の判断ができ、自館在庫ありの資料には「在庫」の表示を出すことができること。
自館在庫資料には、予約を制限することができること。
</t>
    <rPh sb="0" eb="2">
      <t>シリョウ</t>
    </rPh>
    <rPh sb="2" eb="4">
      <t>ケンサク</t>
    </rPh>
    <rPh sb="4" eb="6">
      <t>ケッカ</t>
    </rPh>
    <rPh sb="6" eb="8">
      <t>イチラン</t>
    </rPh>
    <rPh sb="8" eb="10">
      <t>ガメン</t>
    </rPh>
    <rPh sb="11" eb="13">
      <t>ジカン</t>
    </rPh>
    <rPh sb="13" eb="15">
      <t>ザイコ</t>
    </rPh>
    <rPh sb="15" eb="17">
      <t>シリョウ</t>
    </rPh>
    <rPh sb="18" eb="20">
      <t>ハンダン</t>
    </rPh>
    <rPh sb="24" eb="26">
      <t>ジカン</t>
    </rPh>
    <rPh sb="26" eb="28">
      <t>ザイコ</t>
    </rPh>
    <rPh sb="31" eb="33">
      <t>シリョウ</t>
    </rPh>
    <rPh sb="36" eb="38">
      <t>ザイコ</t>
    </rPh>
    <rPh sb="40" eb="42">
      <t>ヒョウジ</t>
    </rPh>
    <rPh sb="43" eb="44">
      <t>ダ</t>
    </rPh>
    <rPh sb="55" eb="57">
      <t>ジカン</t>
    </rPh>
    <rPh sb="57" eb="59">
      <t>ザイコ</t>
    </rPh>
    <rPh sb="59" eb="61">
      <t>シリョウ</t>
    </rPh>
    <rPh sb="64" eb="66">
      <t>ヨヤク</t>
    </rPh>
    <rPh sb="67" eb="69">
      <t>セイゲン</t>
    </rPh>
    <phoneticPr fontId="2"/>
  </si>
  <si>
    <t xml:space="preserve">書影のある書誌データはログインをしなくても書影が表示できること。
</t>
    <rPh sb="0" eb="1">
      <t>ショ</t>
    </rPh>
    <rPh sb="1" eb="2">
      <t>エイ</t>
    </rPh>
    <rPh sb="5" eb="7">
      <t>ショシ</t>
    </rPh>
    <rPh sb="21" eb="22">
      <t>ショ</t>
    </rPh>
    <rPh sb="22" eb="23">
      <t>エイ</t>
    </rPh>
    <rPh sb="24" eb="26">
      <t>ヒョウジ</t>
    </rPh>
    <phoneticPr fontId="2"/>
  </si>
  <si>
    <t xml:space="preserve">以下のレシートを出力することができること。
・資料確認票
・予約確認票
・貸出資料一覧
・予約資料一覧
</t>
    <rPh sb="0" eb="2">
      <t>イカ</t>
    </rPh>
    <rPh sb="8" eb="10">
      <t>シュツリョク</t>
    </rPh>
    <rPh sb="23" eb="25">
      <t>シリョウ</t>
    </rPh>
    <rPh sb="25" eb="27">
      <t>カクニン</t>
    </rPh>
    <rPh sb="27" eb="28">
      <t>ヒョウ</t>
    </rPh>
    <rPh sb="30" eb="32">
      <t>ヨヤク</t>
    </rPh>
    <rPh sb="32" eb="34">
      <t>カクニン</t>
    </rPh>
    <rPh sb="34" eb="35">
      <t>ヒョウ</t>
    </rPh>
    <rPh sb="37" eb="39">
      <t>カシダシ</t>
    </rPh>
    <rPh sb="39" eb="41">
      <t>シリョウ</t>
    </rPh>
    <rPh sb="41" eb="43">
      <t>イチラン</t>
    </rPh>
    <rPh sb="45" eb="47">
      <t>ヨヤク</t>
    </rPh>
    <rPh sb="47" eb="49">
      <t>シリョウ</t>
    </rPh>
    <rPh sb="49" eb="51">
      <t>イチラン</t>
    </rPh>
    <phoneticPr fontId="2"/>
  </si>
  <si>
    <t xml:space="preserve">資料確認票レシートの出力可否をキーボード版・タッチパネル（大人用）・タッチパネル版（こども用）のそれぞれで制御できること。
</t>
    <rPh sb="0" eb="2">
      <t>シリョウ</t>
    </rPh>
    <rPh sb="2" eb="4">
      <t>カクニン</t>
    </rPh>
    <rPh sb="4" eb="5">
      <t>ヒョウ</t>
    </rPh>
    <rPh sb="10" eb="12">
      <t>シュツリョク</t>
    </rPh>
    <rPh sb="12" eb="14">
      <t>カヒ</t>
    </rPh>
    <rPh sb="20" eb="21">
      <t>バン</t>
    </rPh>
    <rPh sb="29" eb="31">
      <t>オトナ</t>
    </rPh>
    <rPh sb="31" eb="32">
      <t>ヨウ</t>
    </rPh>
    <rPh sb="40" eb="41">
      <t>バン</t>
    </rPh>
    <rPh sb="45" eb="46">
      <t>ヨウ</t>
    </rPh>
    <rPh sb="53" eb="55">
      <t>セイギョ</t>
    </rPh>
    <phoneticPr fontId="2"/>
  </si>
  <si>
    <t xml:space="preserve">資料確認票レシートには、以下の項目が印字できること。
・書名
・著者名
・出版者
・発売者
・出版年月
・価格
・ページ数
・大きさ
・シリーズ名
・ISBN
・書誌番号
・予約件数
・所蔵情報（所蔵館/禁帯出/資料状態/配架場所/別置記号/
　分類記号/図書記号/巻冊記号）
・処理館名
・処理日時
書誌番号はバーコードでも印字できること。
</t>
    <rPh sb="0" eb="2">
      <t>シリョウ</t>
    </rPh>
    <rPh sb="2" eb="4">
      <t>カクニン</t>
    </rPh>
    <rPh sb="4" eb="5">
      <t>ヒョウ</t>
    </rPh>
    <rPh sb="12" eb="14">
      <t>イカ</t>
    </rPh>
    <rPh sb="15" eb="17">
      <t>コウモク</t>
    </rPh>
    <rPh sb="18" eb="20">
      <t>インジ</t>
    </rPh>
    <rPh sb="28" eb="30">
      <t>ショメイ</t>
    </rPh>
    <rPh sb="32" eb="35">
      <t>チョシャメイ</t>
    </rPh>
    <rPh sb="37" eb="40">
      <t>シュッパンシャ</t>
    </rPh>
    <rPh sb="42" eb="44">
      <t>ハツバイ</t>
    </rPh>
    <rPh sb="44" eb="45">
      <t>シャ</t>
    </rPh>
    <rPh sb="47" eb="49">
      <t>シュッパン</t>
    </rPh>
    <rPh sb="49" eb="51">
      <t>ネンゲツ</t>
    </rPh>
    <rPh sb="53" eb="55">
      <t>カカク</t>
    </rPh>
    <rPh sb="60" eb="61">
      <t>スウ</t>
    </rPh>
    <rPh sb="63" eb="64">
      <t>オオ</t>
    </rPh>
    <rPh sb="72" eb="73">
      <t>メイ</t>
    </rPh>
    <rPh sb="81" eb="83">
      <t>ショシ</t>
    </rPh>
    <rPh sb="83" eb="85">
      <t>バンゴウ</t>
    </rPh>
    <rPh sb="87" eb="89">
      <t>ヨヤク</t>
    </rPh>
    <rPh sb="89" eb="91">
      <t>ケンスウ</t>
    </rPh>
    <rPh sb="93" eb="95">
      <t>ショゾウ</t>
    </rPh>
    <rPh sb="95" eb="97">
      <t>ジョウホウ</t>
    </rPh>
    <rPh sb="98" eb="100">
      <t>ショゾウ</t>
    </rPh>
    <rPh sb="100" eb="101">
      <t>カン</t>
    </rPh>
    <rPh sb="102" eb="104">
      <t>キンタイ</t>
    </rPh>
    <rPh sb="104" eb="105">
      <t>シュツ</t>
    </rPh>
    <rPh sb="106" eb="108">
      <t>シリョウ</t>
    </rPh>
    <rPh sb="108" eb="110">
      <t>ジョウタイ</t>
    </rPh>
    <rPh sb="111" eb="113">
      <t>ハイカ</t>
    </rPh>
    <rPh sb="113" eb="115">
      <t>バショ</t>
    </rPh>
    <rPh sb="116" eb="118">
      <t>ベッチ</t>
    </rPh>
    <rPh sb="118" eb="120">
      <t>キゴウ</t>
    </rPh>
    <rPh sb="123" eb="125">
      <t>ブンルイ</t>
    </rPh>
    <rPh sb="125" eb="127">
      <t>キゴウ</t>
    </rPh>
    <rPh sb="128" eb="130">
      <t>トショ</t>
    </rPh>
    <rPh sb="130" eb="132">
      <t>キゴウ</t>
    </rPh>
    <rPh sb="133" eb="135">
      <t>カンサツ</t>
    </rPh>
    <rPh sb="135" eb="137">
      <t>キゴウ</t>
    </rPh>
    <rPh sb="140" eb="142">
      <t>ショリ</t>
    </rPh>
    <rPh sb="142" eb="143">
      <t>カン</t>
    </rPh>
    <rPh sb="143" eb="144">
      <t>メイ</t>
    </rPh>
    <rPh sb="146" eb="148">
      <t>ショリ</t>
    </rPh>
    <rPh sb="148" eb="150">
      <t>ニチジ</t>
    </rPh>
    <rPh sb="152" eb="154">
      <t>ショシ</t>
    </rPh>
    <rPh sb="154" eb="156">
      <t>バンゴウ</t>
    </rPh>
    <rPh sb="164" eb="166">
      <t>インジ</t>
    </rPh>
    <phoneticPr fontId="2"/>
  </si>
  <si>
    <t xml:space="preserve">資料確認票レシートは、以下の出力を制御できること。
・所蔵情報の最高出力件数
・所在館ごとに請求記号別にまとめるかどうか
・自館在庫資料がある場合に資料IDを表示するかどうか
・すべての資料の資料IDを表示するかどうか
</t>
    <rPh sb="0" eb="2">
      <t>シリョウ</t>
    </rPh>
    <rPh sb="2" eb="4">
      <t>カクニン</t>
    </rPh>
    <rPh sb="4" eb="5">
      <t>ヒョウ</t>
    </rPh>
    <rPh sb="11" eb="13">
      <t>イカ</t>
    </rPh>
    <rPh sb="14" eb="16">
      <t>シュツリョク</t>
    </rPh>
    <rPh sb="17" eb="19">
      <t>セイギョ</t>
    </rPh>
    <rPh sb="27" eb="29">
      <t>ショゾウ</t>
    </rPh>
    <rPh sb="29" eb="31">
      <t>ジョウホウ</t>
    </rPh>
    <rPh sb="32" eb="34">
      <t>サイコウ</t>
    </rPh>
    <rPh sb="34" eb="36">
      <t>シュツリョク</t>
    </rPh>
    <rPh sb="36" eb="38">
      <t>ケンスウ</t>
    </rPh>
    <rPh sb="40" eb="42">
      <t>ショザイ</t>
    </rPh>
    <rPh sb="42" eb="43">
      <t>カン</t>
    </rPh>
    <rPh sb="46" eb="48">
      <t>セイキュウ</t>
    </rPh>
    <rPh sb="48" eb="50">
      <t>キゴウ</t>
    </rPh>
    <rPh sb="50" eb="51">
      <t>ベツ</t>
    </rPh>
    <rPh sb="62" eb="64">
      <t>ジカン</t>
    </rPh>
    <rPh sb="64" eb="66">
      <t>ザイコ</t>
    </rPh>
    <rPh sb="66" eb="68">
      <t>シリョウ</t>
    </rPh>
    <rPh sb="71" eb="73">
      <t>バアイ</t>
    </rPh>
    <rPh sb="74" eb="76">
      <t>シリョウ</t>
    </rPh>
    <rPh sb="79" eb="81">
      <t>ヒョウジ</t>
    </rPh>
    <rPh sb="93" eb="95">
      <t>シリョウ</t>
    </rPh>
    <rPh sb="96" eb="98">
      <t>シリョウ</t>
    </rPh>
    <rPh sb="101" eb="103">
      <t>ヒョウジ</t>
    </rPh>
    <phoneticPr fontId="2"/>
  </si>
  <si>
    <t xml:space="preserve">館内OPAC設置館に貸出可能資料がある場合は、予約登録不可の設定ができること。
「～に在庫しています。」「～の書庫にあります。職員におたずねください。」などのメッセージが表示できること。
</t>
    <rPh sb="0" eb="2">
      <t>カンナイ</t>
    </rPh>
    <rPh sb="6" eb="8">
      <t>セッチ</t>
    </rPh>
    <rPh sb="8" eb="9">
      <t>ヤカタ</t>
    </rPh>
    <rPh sb="10" eb="12">
      <t>カシダシ</t>
    </rPh>
    <rPh sb="12" eb="14">
      <t>カノウ</t>
    </rPh>
    <rPh sb="14" eb="16">
      <t>シリョウ</t>
    </rPh>
    <rPh sb="19" eb="21">
      <t>バアイ</t>
    </rPh>
    <rPh sb="23" eb="25">
      <t>ヨヤク</t>
    </rPh>
    <rPh sb="25" eb="27">
      <t>トウロク</t>
    </rPh>
    <rPh sb="27" eb="29">
      <t>フカ</t>
    </rPh>
    <rPh sb="30" eb="32">
      <t>セッテイ</t>
    </rPh>
    <rPh sb="85" eb="87">
      <t>ヒョウジ</t>
    </rPh>
    <phoneticPr fontId="2"/>
  </si>
  <si>
    <t xml:space="preserve">予約資料の受取館（提供場所）と連絡方法を選択できること。
</t>
    <rPh sb="0" eb="2">
      <t>ヨヤク</t>
    </rPh>
    <rPh sb="2" eb="4">
      <t>シリョウ</t>
    </rPh>
    <rPh sb="9" eb="11">
      <t>テイキョウ</t>
    </rPh>
    <rPh sb="11" eb="13">
      <t>バショ</t>
    </rPh>
    <rPh sb="15" eb="17">
      <t>レンラク</t>
    </rPh>
    <rPh sb="17" eb="19">
      <t>ホウホウ</t>
    </rPh>
    <rPh sb="20" eb="22">
      <t>センタク</t>
    </rPh>
    <phoneticPr fontId="2"/>
  </si>
  <si>
    <t xml:space="preserve">予約登録時の受取館は、自館が初期選択となること。
</t>
    <rPh sb="0" eb="2">
      <t>ヨヤク</t>
    </rPh>
    <rPh sb="2" eb="4">
      <t>トウロク</t>
    </rPh>
    <rPh sb="4" eb="5">
      <t>ジ</t>
    </rPh>
    <rPh sb="6" eb="8">
      <t>ウケトリ</t>
    </rPh>
    <rPh sb="8" eb="9">
      <t>カン</t>
    </rPh>
    <rPh sb="11" eb="13">
      <t>ジカン</t>
    </rPh>
    <rPh sb="14" eb="16">
      <t>ショキ</t>
    </rPh>
    <rPh sb="16" eb="18">
      <t>センタク</t>
    </rPh>
    <phoneticPr fontId="2"/>
  </si>
  <si>
    <t xml:space="preserve">予約登録終了時に、選択することで「予約確認票」がレシート印刷できること。
</t>
    <rPh sb="17" eb="19">
      <t>ヨヤク</t>
    </rPh>
    <rPh sb="19" eb="21">
      <t>カクニン</t>
    </rPh>
    <rPh sb="21" eb="22">
      <t>ヒョウ</t>
    </rPh>
    <rPh sb="28" eb="30">
      <t>インサツ</t>
    </rPh>
    <phoneticPr fontId="2"/>
  </si>
  <si>
    <t xml:space="preserve">「予約確認票」は、設定でレシート印刷を制御できること。
出力するかどうかを利用者が選択することもできること。
</t>
    <rPh sb="1" eb="3">
      <t>ヨヤク</t>
    </rPh>
    <rPh sb="3" eb="5">
      <t>カクニン</t>
    </rPh>
    <rPh sb="5" eb="6">
      <t>ヒョウ</t>
    </rPh>
    <rPh sb="9" eb="11">
      <t>セッテイ</t>
    </rPh>
    <rPh sb="16" eb="18">
      <t>インサツ</t>
    </rPh>
    <rPh sb="19" eb="21">
      <t>セイギョ</t>
    </rPh>
    <rPh sb="28" eb="30">
      <t>シュツリョク</t>
    </rPh>
    <rPh sb="37" eb="40">
      <t>リ</t>
    </rPh>
    <rPh sb="41" eb="43">
      <t>センタク</t>
    </rPh>
    <phoneticPr fontId="2"/>
  </si>
  <si>
    <t>キーボード版　＜基本機能＞</t>
    <rPh sb="5" eb="6">
      <t>バン</t>
    </rPh>
    <rPh sb="8" eb="10">
      <t>キホン</t>
    </rPh>
    <rPh sb="10" eb="12">
      <t>キノウ</t>
    </rPh>
    <phoneticPr fontId="2"/>
  </si>
  <si>
    <t xml:space="preserve">ブラウザ上で展開され、基本的な機能・画面遷移は、WebOPACパソコン版と同様となること。
</t>
    <rPh sb="4" eb="5">
      <t>ジョウ</t>
    </rPh>
    <rPh sb="6" eb="8">
      <t>テンカイ</t>
    </rPh>
    <rPh sb="11" eb="14">
      <t>キホンテキ</t>
    </rPh>
    <rPh sb="15" eb="17">
      <t>キノウ</t>
    </rPh>
    <rPh sb="18" eb="20">
      <t>ガメン</t>
    </rPh>
    <rPh sb="20" eb="22">
      <t>センイ</t>
    </rPh>
    <rPh sb="35" eb="36">
      <t>バン</t>
    </rPh>
    <rPh sb="37" eb="39">
      <t>ドウヨウ</t>
    </rPh>
    <phoneticPr fontId="2"/>
  </si>
  <si>
    <t xml:space="preserve">以下の機能を有すること。
・図書資料検索
・雑誌資料検索
・AV資料検索（録音資料／映像資料）
・新着案内（図書／AV）
・ベストリーダー
・ベストオーダー
・各種案内（行事案内／カレンダー）
・新聞記事検索
・レファレンス検索
・利用者メニュー
・パスワード変更・発行
</t>
    <rPh sb="0" eb="2">
      <t>イカ</t>
    </rPh>
    <rPh sb="3" eb="5">
      <t>キノウ</t>
    </rPh>
    <rPh sb="6" eb="7">
      <t>ユウ</t>
    </rPh>
    <rPh sb="14" eb="16">
      <t>トショ</t>
    </rPh>
    <rPh sb="16" eb="18">
      <t>シリョウ</t>
    </rPh>
    <rPh sb="18" eb="20">
      <t>ケンサク</t>
    </rPh>
    <rPh sb="22" eb="24">
      <t>ザッシ</t>
    </rPh>
    <rPh sb="24" eb="26">
      <t>シリョウ</t>
    </rPh>
    <rPh sb="26" eb="28">
      <t>ケンサク</t>
    </rPh>
    <rPh sb="32" eb="34">
      <t>シリョウ</t>
    </rPh>
    <rPh sb="34" eb="36">
      <t>ケンサク</t>
    </rPh>
    <rPh sb="37" eb="39">
      <t>ロクオン</t>
    </rPh>
    <rPh sb="39" eb="41">
      <t>シリョウ</t>
    </rPh>
    <rPh sb="42" eb="44">
      <t>エイゾウ</t>
    </rPh>
    <rPh sb="44" eb="46">
      <t>シリョウ</t>
    </rPh>
    <rPh sb="49" eb="51">
      <t>シンチャク</t>
    </rPh>
    <rPh sb="51" eb="53">
      <t>アンナイ</t>
    </rPh>
    <rPh sb="54" eb="56">
      <t>トショ</t>
    </rPh>
    <rPh sb="80" eb="82">
      <t>カクシュ</t>
    </rPh>
    <rPh sb="82" eb="84">
      <t>アンナイ</t>
    </rPh>
    <rPh sb="85" eb="87">
      <t>ギョウジ</t>
    </rPh>
    <rPh sb="87" eb="89">
      <t>アンナイ</t>
    </rPh>
    <rPh sb="98" eb="100">
      <t>シンブン</t>
    </rPh>
    <rPh sb="100" eb="102">
      <t>キジ</t>
    </rPh>
    <rPh sb="102" eb="104">
      <t>ケンサク</t>
    </rPh>
    <rPh sb="112" eb="114">
      <t>ケンサク</t>
    </rPh>
    <rPh sb="116" eb="119">
      <t>リヨウシャ</t>
    </rPh>
    <rPh sb="130" eb="132">
      <t>ヘンコウ</t>
    </rPh>
    <rPh sb="133" eb="135">
      <t>ハッコウ</t>
    </rPh>
    <phoneticPr fontId="2"/>
  </si>
  <si>
    <t xml:space="preserve">画面上部のヘルプボタンからヘルプを表示できること。
</t>
    <rPh sb="0" eb="2">
      <t>ガメン</t>
    </rPh>
    <rPh sb="2" eb="4">
      <t>ジョウブ</t>
    </rPh>
    <rPh sb="17" eb="19">
      <t>ヒョウジ</t>
    </rPh>
    <phoneticPr fontId="2"/>
  </si>
  <si>
    <t>キーボード版　＜資料検索全般＞</t>
    <rPh sb="5" eb="6">
      <t>ハン</t>
    </rPh>
    <rPh sb="8" eb="10">
      <t>シリョウ</t>
    </rPh>
    <rPh sb="10" eb="12">
      <t>ケンサク</t>
    </rPh>
    <rPh sb="12" eb="14">
      <t>ゼンパン</t>
    </rPh>
    <phoneticPr fontId="2"/>
  </si>
  <si>
    <t xml:space="preserve">発注状態資料（発注登録、発注中、雑誌欠号、仮受入）を所蔵扱いとするか制御できること。
</t>
    <rPh sb="2" eb="4">
      <t>ジョウタイ</t>
    </rPh>
    <rPh sb="7" eb="9">
      <t>ハッチュウ</t>
    </rPh>
    <rPh sb="9" eb="11">
      <t>トウロク</t>
    </rPh>
    <rPh sb="12" eb="14">
      <t>ハッチュウ</t>
    </rPh>
    <rPh sb="14" eb="15">
      <t>チュウ</t>
    </rPh>
    <rPh sb="16" eb="18">
      <t>ザッシ</t>
    </rPh>
    <rPh sb="18" eb="19">
      <t>カ</t>
    </rPh>
    <rPh sb="19" eb="20">
      <t>ゴウ</t>
    </rPh>
    <rPh sb="21" eb="22">
      <t>カリ</t>
    </rPh>
    <rPh sb="22" eb="24">
      <t>ウケイレ</t>
    </rPh>
    <phoneticPr fontId="2"/>
  </si>
  <si>
    <t xml:space="preserve">長期未返却資料を所蔵扱いとするか制御できること。
</t>
    <rPh sb="0" eb="2">
      <t>チョウキ</t>
    </rPh>
    <rPh sb="2" eb="5">
      <t>ミヘンキャク</t>
    </rPh>
    <rPh sb="8" eb="10">
      <t>ショゾウ</t>
    </rPh>
    <rPh sb="10" eb="11">
      <t>アツカ</t>
    </rPh>
    <rPh sb="16" eb="18">
      <t>セイギョ</t>
    </rPh>
    <phoneticPr fontId="2"/>
  </si>
  <si>
    <t xml:space="preserve">仮除籍・不明・整理中・修理中などの状態の資料は、設定により、検索結果に表示しないこともできること。
</t>
    <rPh sb="0" eb="1">
      <t>カリ</t>
    </rPh>
    <rPh sb="7" eb="10">
      <t>セイリチュウ</t>
    </rPh>
    <rPh sb="11" eb="14">
      <t>シュウリチュウ</t>
    </rPh>
    <rPh sb="17" eb="19">
      <t>ジョウタイ</t>
    </rPh>
    <rPh sb="20" eb="22">
      <t>シリョウ</t>
    </rPh>
    <rPh sb="24" eb="26">
      <t>セッテイ</t>
    </rPh>
    <rPh sb="30" eb="32">
      <t>ケンサク</t>
    </rPh>
    <rPh sb="32" eb="34">
      <t>ケッカ</t>
    </rPh>
    <phoneticPr fontId="2"/>
  </si>
  <si>
    <t xml:space="preserve">指定した書架コードの資料は表示しないこと。
</t>
    <rPh sb="0" eb="2">
      <t>シテイ</t>
    </rPh>
    <rPh sb="4" eb="6">
      <t>ショカ</t>
    </rPh>
    <rPh sb="10" eb="12">
      <t>シリョウ</t>
    </rPh>
    <rPh sb="13" eb="15">
      <t>ヒョウジ</t>
    </rPh>
    <phoneticPr fontId="2"/>
  </si>
  <si>
    <t>キーボード版　＜統合検索＞</t>
    <rPh sb="5" eb="6">
      <t>バン</t>
    </rPh>
    <rPh sb="8" eb="10">
      <t>トウゴウ</t>
    </rPh>
    <rPh sb="10" eb="12">
      <t>ケンサク</t>
    </rPh>
    <phoneticPr fontId="2"/>
  </si>
  <si>
    <t>キーボード版　＜詳細検索＞</t>
    <rPh sb="5" eb="6">
      <t>バン</t>
    </rPh>
    <rPh sb="8" eb="10">
      <t>ショウサイ</t>
    </rPh>
    <rPh sb="10" eb="12">
      <t>ケンサク</t>
    </rPh>
    <phoneticPr fontId="2"/>
  </si>
  <si>
    <t xml:space="preserve">検索対象となる資料区分は、図書・雑誌・AV（録音資料・映像資料別）から選択できること。複数選択もできること。
</t>
    <rPh sb="0" eb="2">
      <t>ケンサク</t>
    </rPh>
    <rPh sb="2" eb="4">
      <t>タイショウ</t>
    </rPh>
    <rPh sb="7" eb="9">
      <t>シリョウ</t>
    </rPh>
    <rPh sb="9" eb="11">
      <t>クブン</t>
    </rPh>
    <rPh sb="13" eb="15">
      <t>トショ</t>
    </rPh>
    <rPh sb="22" eb="24">
      <t>ロクオン</t>
    </rPh>
    <rPh sb="24" eb="26">
      <t>シリョウ</t>
    </rPh>
    <rPh sb="27" eb="29">
      <t>エイゾウ</t>
    </rPh>
    <rPh sb="29" eb="31">
      <t>シリョウ</t>
    </rPh>
    <rPh sb="31" eb="32">
      <t>ベツ</t>
    </rPh>
    <rPh sb="35" eb="37">
      <t>センタク</t>
    </rPh>
    <rPh sb="43" eb="45">
      <t>フクスウ</t>
    </rPh>
    <rPh sb="45" eb="47">
      <t>センタク</t>
    </rPh>
    <phoneticPr fontId="2"/>
  </si>
  <si>
    <r>
      <rPr>
        <sz val="11"/>
        <rFont val="ＭＳ ゴシック"/>
        <family val="3"/>
        <charset val="128"/>
      </rPr>
      <t>検索項目は、以下の項目から指定ができること。
また、検索項目を使用しないこともできること。
NDCは分類表を参照して指定できること。</t>
    </r>
    <r>
      <rPr>
        <strike/>
        <sz val="11"/>
        <rFont val="ＭＳ ゴシック"/>
        <family val="3"/>
        <charset val="128"/>
      </rPr>
      <t xml:space="preserve">
</t>
    </r>
    <r>
      <rPr>
        <sz val="11"/>
        <rFont val="ＭＳ ゴシック"/>
        <family val="3"/>
        <charset val="128"/>
      </rPr>
      <t>書名・著者名・出版者・件名（一般件名/個人件名/学習件名）・抄録・注記・内容書名・内容著者・キーワード・NDC・特集名（雑誌）・ISBN・請求記号（別置記号/分類記号）・分野（雑誌）・ジャンル（AV）</t>
    </r>
    <r>
      <rPr>
        <strike/>
        <sz val="11"/>
        <rFont val="ＭＳ ゴシック"/>
        <family val="3"/>
        <charset val="128"/>
      </rPr>
      <t xml:space="preserve">
</t>
    </r>
    <rPh sb="2" eb="4">
      <t>コウモク</t>
    </rPh>
    <phoneticPr fontId="2"/>
  </si>
  <si>
    <t xml:space="preserve">検索条件指定時に、検索結果一覧に表示する１ページあたりの表示件数を選択できること。
</t>
    <rPh sb="0" eb="2">
      <t>ケンサク</t>
    </rPh>
    <rPh sb="2" eb="4">
      <t>ジョウケン</t>
    </rPh>
    <rPh sb="4" eb="6">
      <t>シテイ</t>
    </rPh>
    <rPh sb="6" eb="7">
      <t>ジ</t>
    </rPh>
    <rPh sb="9" eb="11">
      <t>ケンサク</t>
    </rPh>
    <rPh sb="11" eb="13">
      <t>ケッカ</t>
    </rPh>
    <rPh sb="13" eb="15">
      <t>イチラン</t>
    </rPh>
    <rPh sb="16" eb="18">
      <t>ヒョウジ</t>
    </rPh>
    <rPh sb="28" eb="30">
      <t>ヒョウジ</t>
    </rPh>
    <rPh sb="30" eb="32">
      <t>ケンスウ</t>
    </rPh>
    <rPh sb="33" eb="35">
      <t>センタク</t>
    </rPh>
    <phoneticPr fontId="2"/>
  </si>
  <si>
    <t xml:space="preserve">４階層まで対応した分類参照の使用が制御できること。
</t>
    <rPh sb="1" eb="3">
      <t>カイソウ</t>
    </rPh>
    <rPh sb="5" eb="7">
      <t>タイオウ</t>
    </rPh>
    <rPh sb="9" eb="11">
      <t>ブンルイ</t>
    </rPh>
    <rPh sb="11" eb="13">
      <t>サンショウ</t>
    </rPh>
    <rPh sb="14" eb="16">
      <t>シヨウ</t>
    </rPh>
    <phoneticPr fontId="2"/>
  </si>
  <si>
    <t xml:space="preserve">「検索方法」項目として、前方一致・完全一致・中間一致が選択できること。
</t>
    <rPh sb="1" eb="3">
      <t>ケンサク</t>
    </rPh>
    <rPh sb="3" eb="5">
      <t>ホウホウ</t>
    </rPh>
    <rPh sb="6" eb="8">
      <t>コウモク</t>
    </rPh>
    <rPh sb="12" eb="14">
      <t>ゼンポウ</t>
    </rPh>
    <rPh sb="14" eb="16">
      <t>イッチ</t>
    </rPh>
    <rPh sb="17" eb="19">
      <t>カンゼン</t>
    </rPh>
    <rPh sb="19" eb="21">
      <t>イッチ</t>
    </rPh>
    <rPh sb="22" eb="24">
      <t>チュウカン</t>
    </rPh>
    <rPh sb="24" eb="26">
      <t>イッチ</t>
    </rPh>
    <rPh sb="27" eb="29">
      <t>センタク</t>
    </rPh>
    <phoneticPr fontId="2"/>
  </si>
  <si>
    <t xml:space="preserve">「固定項目」として、詳細ジャンル、分野（雑誌）、ISBN、ISSN、言語コードが選択できること
</t>
    <rPh sb="1" eb="3">
      <t>コテイ</t>
    </rPh>
    <rPh sb="3" eb="5">
      <t>コウモク</t>
    </rPh>
    <rPh sb="10" eb="12">
      <t>ショウサイ</t>
    </rPh>
    <rPh sb="17" eb="19">
      <t>ブンヤ</t>
    </rPh>
    <rPh sb="20" eb="22">
      <t>ザッシ</t>
    </rPh>
    <rPh sb="34" eb="36">
      <t>ゲンゴ</t>
    </rPh>
    <rPh sb="40" eb="42">
      <t>センタク</t>
    </rPh>
    <phoneticPr fontId="2"/>
  </si>
  <si>
    <t xml:space="preserve">
「詳細ジャンル」は、TRC-Tﾀｲﾌﾟを使用の場合のみ表示します。
TRC-Tタイプで提供されている「新ジャンル」に対応した検索項目です。
</t>
    <rPh sb="28" eb="30">
      <t>ヒョウジ</t>
    </rPh>
    <phoneticPr fontId="2"/>
  </si>
  <si>
    <t xml:space="preserve">絞り込み指定項目「出版者」は検索キーの指定（入力）ができること。
</t>
    <rPh sb="9" eb="12">
      <t>シュッパンシャ</t>
    </rPh>
    <rPh sb="14" eb="16">
      <t>ケンサク</t>
    </rPh>
    <rPh sb="19" eb="21">
      <t>シテイ</t>
    </rPh>
    <rPh sb="22" eb="24">
      <t>ニュウリョク</t>
    </rPh>
    <phoneticPr fontId="2"/>
  </si>
  <si>
    <t xml:space="preserve">絞り込み指定項目「出版年」は、～以前、～以降、範囲（～から～まで）の中から１つを選択してから指定できること。
</t>
    <rPh sb="9" eb="11">
      <t>シュッパン</t>
    </rPh>
    <rPh sb="11" eb="12">
      <t>ネン</t>
    </rPh>
    <rPh sb="16" eb="18">
      <t>イゼン</t>
    </rPh>
    <rPh sb="20" eb="22">
      <t>イコウ</t>
    </rPh>
    <rPh sb="23" eb="25">
      <t>ハンイ</t>
    </rPh>
    <phoneticPr fontId="2"/>
  </si>
  <si>
    <t xml:space="preserve">固定項目「NDC」は、まず類目(第一次区分)を指定し、次に綱目(第二次区分)を指定できること
</t>
    <rPh sb="0" eb="2">
      <t>コテイ</t>
    </rPh>
    <rPh sb="2" eb="4">
      <t>コウモク</t>
    </rPh>
    <phoneticPr fontId="2"/>
  </si>
  <si>
    <t xml:space="preserve">入力した検索キーの同義語でも検索できること。
</t>
    <rPh sb="9" eb="12">
      <t>ドウギゴ</t>
    </rPh>
    <phoneticPr fontId="2"/>
  </si>
  <si>
    <t>キーボード版　＜検索結果一覧＞</t>
    <rPh sb="5" eb="6">
      <t>バン</t>
    </rPh>
    <rPh sb="8" eb="10">
      <t>ケンサク</t>
    </rPh>
    <rPh sb="10" eb="12">
      <t>ケッカ</t>
    </rPh>
    <rPh sb="12" eb="14">
      <t>イチラン</t>
    </rPh>
    <phoneticPr fontId="2"/>
  </si>
  <si>
    <t xml:space="preserve">検索結果一覧の１ページあたりの表示件数を変更できること。
</t>
    <rPh sb="0" eb="2">
      <t>ケンサク</t>
    </rPh>
    <rPh sb="2" eb="4">
      <t>ケッカ</t>
    </rPh>
    <rPh sb="4" eb="6">
      <t>イチラン</t>
    </rPh>
    <rPh sb="15" eb="17">
      <t>ヒョウジ</t>
    </rPh>
    <rPh sb="17" eb="19">
      <t>ケンスウ</t>
    </rPh>
    <rPh sb="20" eb="22">
      <t>ヘンコウ</t>
    </rPh>
    <phoneticPr fontId="2"/>
  </si>
  <si>
    <t xml:space="preserve">検索結果一覧の表示順序を変更できること。
</t>
    <rPh sb="0" eb="2">
      <t>ケンサク</t>
    </rPh>
    <rPh sb="2" eb="4">
      <t>ケッカ</t>
    </rPh>
    <rPh sb="4" eb="6">
      <t>イチラン</t>
    </rPh>
    <rPh sb="7" eb="9">
      <t>ヒョウジ</t>
    </rPh>
    <rPh sb="9" eb="11">
      <t>ジュンジョ</t>
    </rPh>
    <rPh sb="12" eb="14">
      <t>ヘンコウ</t>
    </rPh>
    <phoneticPr fontId="2"/>
  </si>
  <si>
    <t>検索結果一覧に対して、アイコン表示モードと一覧表示モードの切り替えが利用者自身でできること。
※アイコン表示モード
　…資料区分ごとにアイコン画像を表示し、一覧の資料の
　　種類が一目で分かる表示方法
※一覧表示モード
　…資料情報を、表形式で文字を中心にシンプルに示した
　　表示方法
　</t>
    <phoneticPr fontId="2"/>
  </si>
  <si>
    <t xml:space="preserve">該当するものがない場合は、「該当なし」のメッセージが表示されること。
その場合、「検索条件に戻る」ボタンから戻って検索し直すことができること。
統合検索の場合は検索キーを入れ直して検索し直すことができること。
</t>
    <rPh sb="0" eb="2">
      <t>ガイトウ</t>
    </rPh>
    <rPh sb="9" eb="11">
      <t>バアイ</t>
    </rPh>
    <rPh sb="14" eb="16">
      <t>ガイトウ</t>
    </rPh>
    <rPh sb="26" eb="28">
      <t>ヒョウジ</t>
    </rPh>
    <rPh sb="37" eb="39">
      <t>バアイ</t>
    </rPh>
    <rPh sb="41" eb="43">
      <t>ケンサク</t>
    </rPh>
    <rPh sb="43" eb="45">
      <t>ジョウケン</t>
    </rPh>
    <rPh sb="46" eb="47">
      <t>モド</t>
    </rPh>
    <rPh sb="54" eb="55">
      <t>モド</t>
    </rPh>
    <rPh sb="57" eb="59">
      <t>ケンサク</t>
    </rPh>
    <rPh sb="60" eb="61">
      <t>ナオ</t>
    </rPh>
    <rPh sb="72" eb="74">
      <t>トウゴウ</t>
    </rPh>
    <rPh sb="74" eb="76">
      <t>ケンサク</t>
    </rPh>
    <rPh sb="77" eb="79">
      <t>バアイ</t>
    </rPh>
    <rPh sb="80" eb="82">
      <t>ケンサク</t>
    </rPh>
    <rPh sb="85" eb="86">
      <t>イ</t>
    </rPh>
    <rPh sb="87" eb="88">
      <t>ナオ</t>
    </rPh>
    <rPh sb="90" eb="92">
      <t>ケンサク</t>
    </rPh>
    <rPh sb="93" eb="94">
      <t>ナオ</t>
    </rPh>
    <phoneticPr fontId="2"/>
  </si>
  <si>
    <t xml:space="preserve">図書資料は、以下の項目が表示できること。
・タイトル
・資料の種類
・著者名
・出版者
・出版年月
タイトルには、タイトル・サブタイトル・部編名・巻次・版表示・シリーズ名・シリーズ部編名・シリーズ巻次・各巻タイトル・各巻サブタイトル・各巻部編名・各巻巻次が表示できること。
図書資料用のアイコンが表示できること。
書影がある場合は書影を表示できること。
</t>
    <rPh sb="0" eb="2">
      <t>トショ</t>
    </rPh>
    <rPh sb="2" eb="4">
      <t>シリョウ</t>
    </rPh>
    <rPh sb="6" eb="8">
      <t>イカ</t>
    </rPh>
    <rPh sb="9" eb="11">
      <t>コウモク</t>
    </rPh>
    <rPh sb="12" eb="14">
      <t>ヒョウジ</t>
    </rPh>
    <rPh sb="28" eb="30">
      <t>シリョウ</t>
    </rPh>
    <rPh sb="31" eb="33">
      <t>シュルイ</t>
    </rPh>
    <rPh sb="35" eb="37">
      <t>チョシャ</t>
    </rPh>
    <rPh sb="37" eb="38">
      <t>メイ</t>
    </rPh>
    <rPh sb="40" eb="42">
      <t>シュッパン</t>
    </rPh>
    <rPh sb="42" eb="43">
      <t>シャ</t>
    </rPh>
    <rPh sb="48" eb="49">
      <t>ゲツ</t>
    </rPh>
    <rPh sb="159" eb="160">
      <t>ショ</t>
    </rPh>
    <rPh sb="160" eb="161">
      <t>エイ</t>
    </rPh>
    <rPh sb="164" eb="166">
      <t>バアイ</t>
    </rPh>
    <phoneticPr fontId="2"/>
  </si>
  <si>
    <t xml:space="preserve">雑誌資料は、以下の項目が表示できること。
・タイトル
・資料の種類
・年月日号
・発行所
タイトルには、タイトル・サブタイトルが表示できること。
雑誌資料用のアイコンが表示できること。
</t>
    <rPh sb="0" eb="2">
      <t>ザッシ</t>
    </rPh>
    <rPh sb="2" eb="4">
      <t>シリョウ</t>
    </rPh>
    <rPh sb="6" eb="8">
      <t>イカ</t>
    </rPh>
    <rPh sb="9" eb="11">
      <t>コウモク</t>
    </rPh>
    <rPh sb="12" eb="14">
      <t>ヒョウジ</t>
    </rPh>
    <rPh sb="28" eb="30">
      <t>シリョウ</t>
    </rPh>
    <rPh sb="31" eb="33">
      <t>シュルイ</t>
    </rPh>
    <rPh sb="35" eb="38">
      <t>ネンガッピ</t>
    </rPh>
    <rPh sb="38" eb="39">
      <t>ゴウ</t>
    </rPh>
    <rPh sb="41" eb="43">
      <t>ハッコウ</t>
    </rPh>
    <rPh sb="43" eb="44">
      <t>トコロ</t>
    </rPh>
    <rPh sb="65" eb="67">
      <t>ヒョウジ</t>
    </rPh>
    <rPh sb="75" eb="77">
      <t>ザッシ</t>
    </rPh>
    <rPh sb="77" eb="79">
      <t>シリョウ</t>
    </rPh>
    <rPh sb="79" eb="80">
      <t>ヨウ</t>
    </rPh>
    <rPh sb="86" eb="88">
      <t>ヒョウジ</t>
    </rPh>
    <phoneticPr fontId="2"/>
  </si>
  <si>
    <t xml:space="preserve">AV資料は、以下の項目が表示できること。
・タイトル
・資料の種類
・発売年月
・著作者
・発売年者
タイトルには、タイトル・サブタイトル・部編名・巻次・版表示・シリーズ名・シリーズ部編名・シリーズ巻次・各巻タイトル・各巻サブタイトル・各巻部編名・各巻巻次が表示できること。
録音資料資料は録音資料用のアイコン、映像資料は映像資料用のアイコンが表示できること。
</t>
    <rPh sb="2" eb="4">
      <t>シリョウ</t>
    </rPh>
    <rPh sb="6" eb="8">
      <t>イカ</t>
    </rPh>
    <rPh sb="9" eb="11">
      <t>コウモク</t>
    </rPh>
    <rPh sb="12" eb="14">
      <t>ヒョウジ</t>
    </rPh>
    <rPh sb="28" eb="30">
      <t>シリョウ</t>
    </rPh>
    <rPh sb="31" eb="33">
      <t>シュルイ</t>
    </rPh>
    <rPh sb="35" eb="37">
      <t>ハツバイ</t>
    </rPh>
    <rPh sb="37" eb="39">
      <t>ネンゲツ</t>
    </rPh>
    <rPh sb="41" eb="44">
      <t>チョサクシャ</t>
    </rPh>
    <rPh sb="46" eb="48">
      <t>ハツバイ</t>
    </rPh>
    <rPh sb="48" eb="49">
      <t>ネン</t>
    </rPh>
    <rPh sb="49" eb="50">
      <t>シャ</t>
    </rPh>
    <phoneticPr fontId="2"/>
  </si>
  <si>
    <t xml:space="preserve">新聞記事は、以下の項目が表示できること。
・見出し巻次
・資料の種類
・掲載日
・新聞名
・版
新聞記事用のアイコンが表示できること。
</t>
    <phoneticPr fontId="2"/>
  </si>
  <si>
    <t xml:space="preserve">検索結果一覧表示は、設定により、在庫資料の有無を表示することができること。
</t>
    <phoneticPr fontId="2"/>
  </si>
  <si>
    <t xml:space="preserve">検索結果一覧の出力順序は、以下の項目でソートできること。
・書名順
・著者名順
・出版者名順
・分類順
・出版年順（降順／昇順）
・関連性の高い順
</t>
    <rPh sb="7" eb="9">
      <t>シュツリョク</t>
    </rPh>
    <rPh sb="9" eb="11">
      <t>ジュンジョ</t>
    </rPh>
    <rPh sb="13" eb="15">
      <t>イカ</t>
    </rPh>
    <rPh sb="16" eb="18">
      <t>コウモク</t>
    </rPh>
    <rPh sb="44" eb="45">
      <t>メイ</t>
    </rPh>
    <rPh sb="48" eb="50">
      <t>ブンルイ</t>
    </rPh>
    <rPh sb="50" eb="51">
      <t>ジュン</t>
    </rPh>
    <rPh sb="58" eb="60">
      <t>コウジュン</t>
    </rPh>
    <rPh sb="61" eb="63">
      <t>ショウジュン</t>
    </rPh>
    <phoneticPr fontId="2"/>
  </si>
  <si>
    <t xml:space="preserve">検索結果一覧から指定された資料の書誌・蔵書情報の詳細が表示できること。
</t>
    <rPh sb="0" eb="2">
      <t>ケンサク</t>
    </rPh>
    <rPh sb="2" eb="4">
      <t>ケッカ</t>
    </rPh>
    <rPh sb="4" eb="6">
      <t>イチラン</t>
    </rPh>
    <rPh sb="8" eb="10">
      <t>シテイ</t>
    </rPh>
    <rPh sb="13" eb="15">
      <t>シリョウ</t>
    </rPh>
    <rPh sb="16" eb="18">
      <t>ショシ</t>
    </rPh>
    <rPh sb="19" eb="21">
      <t>ゾウショ</t>
    </rPh>
    <rPh sb="21" eb="23">
      <t>ジョウホウ</t>
    </rPh>
    <rPh sb="24" eb="26">
      <t>ショウサイ</t>
    </rPh>
    <rPh sb="27" eb="29">
      <t>ヒョウジ</t>
    </rPh>
    <phoneticPr fontId="2"/>
  </si>
  <si>
    <t xml:space="preserve">雑誌検索時、タイトル一覧から資料を選択すると、その資料の巻号一覧が表示されること。
</t>
    <rPh sb="0" eb="2">
      <t>ザッシ</t>
    </rPh>
    <rPh sb="2" eb="4">
      <t>ケンサク</t>
    </rPh>
    <rPh sb="4" eb="5">
      <t>ジ</t>
    </rPh>
    <rPh sb="10" eb="12">
      <t>イチラン</t>
    </rPh>
    <rPh sb="14" eb="16">
      <t>シリョウ</t>
    </rPh>
    <rPh sb="17" eb="19">
      <t>センタク</t>
    </rPh>
    <rPh sb="25" eb="27">
      <t>シリョウ</t>
    </rPh>
    <rPh sb="28" eb="29">
      <t>カン</t>
    </rPh>
    <rPh sb="29" eb="30">
      <t>ゴウ</t>
    </rPh>
    <rPh sb="30" eb="32">
      <t>イチラン</t>
    </rPh>
    <rPh sb="33" eb="35">
      <t>ヒョウジ</t>
    </rPh>
    <phoneticPr fontId="2"/>
  </si>
  <si>
    <t xml:space="preserve">雑誌検索時、巻号一覧から指定された資料の書誌・蔵書情報の詳細が表示できること。
</t>
    <rPh sb="0" eb="2">
      <t>ザッシ</t>
    </rPh>
    <rPh sb="2" eb="4">
      <t>ケンサク</t>
    </rPh>
    <rPh sb="4" eb="5">
      <t>ジ</t>
    </rPh>
    <rPh sb="6" eb="7">
      <t>カン</t>
    </rPh>
    <rPh sb="7" eb="8">
      <t>ゴウ</t>
    </rPh>
    <rPh sb="8" eb="10">
      <t>イチラン</t>
    </rPh>
    <rPh sb="12" eb="14">
      <t>シテイ</t>
    </rPh>
    <rPh sb="17" eb="19">
      <t>シリョウ</t>
    </rPh>
    <rPh sb="20" eb="22">
      <t>ショシ</t>
    </rPh>
    <rPh sb="23" eb="25">
      <t>ゾウショ</t>
    </rPh>
    <rPh sb="25" eb="27">
      <t>ジョウホウ</t>
    </rPh>
    <rPh sb="28" eb="30">
      <t>ショウサイ</t>
    </rPh>
    <rPh sb="31" eb="33">
      <t>ヒョウジ</t>
    </rPh>
    <phoneticPr fontId="2"/>
  </si>
  <si>
    <t>キーボード版　＜資料詳細画面＞</t>
    <rPh sb="8" eb="10">
      <t>シリョウ</t>
    </rPh>
    <rPh sb="10" eb="12">
      <t>ショウサイ</t>
    </rPh>
    <rPh sb="12" eb="14">
      <t>ガメン</t>
    </rPh>
    <phoneticPr fontId="2"/>
  </si>
  <si>
    <t>資料詳細画面は、各資料用のアイコンが表示できること。
図書資料の書影がある場合は、書影を表示できること。
書影は拡大表示することもできること。</t>
    <rPh sb="0" eb="2">
      <t>シリョウ</t>
    </rPh>
    <rPh sb="2" eb="4">
      <t>ショウサイ</t>
    </rPh>
    <rPh sb="4" eb="6">
      <t>ガメン</t>
    </rPh>
    <rPh sb="32" eb="33">
      <t>ショ</t>
    </rPh>
    <rPh sb="33" eb="34">
      <t>エイ</t>
    </rPh>
    <rPh sb="53" eb="54">
      <t>ショ</t>
    </rPh>
    <rPh sb="54" eb="55">
      <t>エイ</t>
    </rPh>
    <rPh sb="56" eb="58">
      <t>カクダイ</t>
    </rPh>
    <rPh sb="58" eb="60">
      <t>ヒョウジ</t>
    </rPh>
    <phoneticPr fontId="2"/>
  </si>
  <si>
    <t xml:space="preserve">資料詳細画面は、書誌の基本情報の他に内容表示・抄録・著者紹介・学習件名・目次のタブを用意し、タブを切り替えることでそれぞれの詳細情報を表示することができること。
情報が登録されていない場合は、タブ自体が表示されないこと。
</t>
    <rPh sb="0" eb="2">
      <t>シリョウ</t>
    </rPh>
    <rPh sb="2" eb="4">
      <t>ショウサイ</t>
    </rPh>
    <rPh sb="4" eb="6">
      <t>ガメン</t>
    </rPh>
    <rPh sb="8" eb="10">
      <t>ショシ</t>
    </rPh>
    <rPh sb="11" eb="13">
      <t>キホン</t>
    </rPh>
    <rPh sb="13" eb="15">
      <t>ジョウホウ</t>
    </rPh>
    <rPh sb="16" eb="17">
      <t>ホカ</t>
    </rPh>
    <rPh sb="18" eb="20">
      <t>ナイヨウ</t>
    </rPh>
    <rPh sb="20" eb="22">
      <t>ヒョウジ</t>
    </rPh>
    <rPh sb="23" eb="25">
      <t>ショウロク</t>
    </rPh>
    <rPh sb="26" eb="28">
      <t>チョシャ</t>
    </rPh>
    <rPh sb="28" eb="30">
      <t>ショウカイ</t>
    </rPh>
    <rPh sb="31" eb="33">
      <t>ガクシュウ</t>
    </rPh>
    <rPh sb="33" eb="35">
      <t>ケンメイ</t>
    </rPh>
    <rPh sb="36" eb="38">
      <t>モクジ</t>
    </rPh>
    <rPh sb="42" eb="44">
      <t>ヨウイ</t>
    </rPh>
    <rPh sb="49" eb="50">
      <t>キ</t>
    </rPh>
    <rPh sb="51" eb="52">
      <t>カ</t>
    </rPh>
    <rPh sb="62" eb="64">
      <t>ショウサイ</t>
    </rPh>
    <rPh sb="64" eb="66">
      <t>ジョウホウ</t>
    </rPh>
    <rPh sb="67" eb="69">
      <t>ヒョウジ</t>
    </rPh>
    <rPh sb="81" eb="83">
      <t>ジョウホウ</t>
    </rPh>
    <rPh sb="84" eb="86">
      <t>トウロク</t>
    </rPh>
    <rPh sb="92" eb="94">
      <t>バアイ</t>
    </rPh>
    <rPh sb="98" eb="100">
      <t>ジタイ</t>
    </rPh>
    <rPh sb="101" eb="103">
      <t>ヒョウジ</t>
    </rPh>
    <phoneticPr fontId="2"/>
  </si>
  <si>
    <t xml:space="preserve">書誌情報は、データのない項目は、項目自体が表示されないこと。
</t>
    <rPh sb="0" eb="2">
      <t>ショシ</t>
    </rPh>
    <rPh sb="2" eb="4">
      <t>ジョウホウ</t>
    </rPh>
    <rPh sb="12" eb="14">
      <t>コウモク</t>
    </rPh>
    <rPh sb="16" eb="18">
      <t>コウモク</t>
    </rPh>
    <rPh sb="18" eb="20">
      <t>ジタイ</t>
    </rPh>
    <rPh sb="21" eb="23">
      <t>ヒョウジ</t>
    </rPh>
    <phoneticPr fontId="2"/>
  </si>
  <si>
    <t xml:space="preserve">蔵書情報は、以下の項目が表示されること。
・所蔵数
・利用できる資料がある場合は図書館名・書架コード（自館
　資料のみ）
・利用できる資料がない場合はその旨表示（貸出中・禁帯な
　ど）
・予約がある場合は予約件数
・請求記号（別置記号/分類記号/図書記号/巻冊記号）
・資料ID
</t>
    <rPh sb="0" eb="2">
      <t>ゾウショ</t>
    </rPh>
    <rPh sb="2" eb="4">
      <t>ジョウホウ</t>
    </rPh>
    <rPh sb="6" eb="8">
      <t>イカ</t>
    </rPh>
    <rPh sb="9" eb="11">
      <t>コウモク</t>
    </rPh>
    <rPh sb="12" eb="14">
      <t>ヒョウジ</t>
    </rPh>
    <rPh sb="22" eb="24">
      <t>ショゾウ</t>
    </rPh>
    <rPh sb="24" eb="25">
      <t>スウ</t>
    </rPh>
    <rPh sb="27" eb="29">
      <t>リヨウ</t>
    </rPh>
    <rPh sb="32" eb="34">
      <t>シリョウ</t>
    </rPh>
    <rPh sb="37" eb="39">
      <t>バアイ</t>
    </rPh>
    <rPh sb="45" eb="47">
      <t>ショカ</t>
    </rPh>
    <rPh sb="51" eb="52">
      <t>ジ</t>
    </rPh>
    <rPh sb="52" eb="53">
      <t>カン</t>
    </rPh>
    <rPh sb="55" eb="57">
      <t>シリョウ</t>
    </rPh>
    <rPh sb="62" eb="64">
      <t>リヨウ</t>
    </rPh>
    <rPh sb="72" eb="74">
      <t>バアイ</t>
    </rPh>
    <rPh sb="81" eb="83">
      <t>カシダシ</t>
    </rPh>
    <rPh sb="83" eb="84">
      <t>チュウ</t>
    </rPh>
    <rPh sb="85" eb="86">
      <t>キン</t>
    </rPh>
    <rPh sb="86" eb="87">
      <t>オビ</t>
    </rPh>
    <rPh sb="94" eb="96">
      <t>ヨヤク</t>
    </rPh>
    <rPh sb="99" eb="101">
      <t>バアイ</t>
    </rPh>
    <rPh sb="102" eb="104">
      <t>ヨヤク</t>
    </rPh>
    <rPh sb="104" eb="106">
      <t>ケンスウ</t>
    </rPh>
    <rPh sb="110" eb="112">
      <t>キゴウ</t>
    </rPh>
    <rPh sb="113" eb="115">
      <t>ベッチ</t>
    </rPh>
    <rPh sb="115" eb="117">
      <t>キゴウ</t>
    </rPh>
    <rPh sb="118" eb="120">
      <t>ブンルイ</t>
    </rPh>
    <rPh sb="120" eb="122">
      <t>キゴウ</t>
    </rPh>
    <rPh sb="123" eb="125">
      <t>トショ</t>
    </rPh>
    <rPh sb="125" eb="127">
      <t>キゴウ</t>
    </rPh>
    <rPh sb="128" eb="130">
      <t>カンサツ</t>
    </rPh>
    <rPh sb="130" eb="132">
      <t>キゴウ</t>
    </rPh>
    <phoneticPr fontId="2"/>
  </si>
  <si>
    <t xml:space="preserve">全体の所蔵状況の一覧画面に展開できること。
</t>
    <rPh sb="0" eb="2">
      <t>ゼンタイ</t>
    </rPh>
    <rPh sb="3" eb="5">
      <t>ショゾウ</t>
    </rPh>
    <rPh sb="5" eb="7">
      <t>ジョウキョウ</t>
    </rPh>
    <rPh sb="8" eb="10">
      <t>イチラン</t>
    </rPh>
    <rPh sb="10" eb="12">
      <t>ガメン</t>
    </rPh>
    <rPh sb="13" eb="15">
      <t>テンカイ</t>
    </rPh>
    <phoneticPr fontId="2"/>
  </si>
  <si>
    <t>キーボード版　＜新着案内＞</t>
    <rPh sb="5" eb="6">
      <t>ハン</t>
    </rPh>
    <rPh sb="8" eb="10">
      <t>シンチャク</t>
    </rPh>
    <rPh sb="10" eb="12">
      <t>アンナイ</t>
    </rPh>
    <phoneticPr fontId="2"/>
  </si>
  <si>
    <t xml:space="preserve">受入日を基準に最近受入れた資料が表示できること。
表示期間は設定できること。
</t>
    <rPh sb="0" eb="3">
      <t>ウケイレビ</t>
    </rPh>
    <rPh sb="4" eb="6">
      <t>キジュン</t>
    </rPh>
    <rPh sb="7" eb="9">
      <t>サイキン</t>
    </rPh>
    <rPh sb="9" eb="11">
      <t>ウケイ</t>
    </rPh>
    <rPh sb="13" eb="15">
      <t>シリョウ</t>
    </rPh>
    <rPh sb="16" eb="18">
      <t>ヒョウジ</t>
    </rPh>
    <rPh sb="25" eb="27">
      <t>ヒョウジ</t>
    </rPh>
    <rPh sb="27" eb="29">
      <t>キカン</t>
    </rPh>
    <rPh sb="30" eb="32">
      <t>セッテイ</t>
    </rPh>
    <phoneticPr fontId="2"/>
  </si>
  <si>
    <t xml:space="preserve">対象資料が「図書」の場合、ジャンルごとの新着資料が表示できること。
</t>
    <rPh sb="20" eb="22">
      <t>シンチャク</t>
    </rPh>
    <rPh sb="22" eb="24">
      <t>シリョウ</t>
    </rPh>
    <rPh sb="25" eb="27">
      <t>ヒョウジ</t>
    </rPh>
    <phoneticPr fontId="2"/>
  </si>
  <si>
    <t xml:space="preserve">以下の項目から表示順序を選択できること。
・書名順
・著者名順
・出版社順
・分類(NDC)順
・出版年順（昇順/降順）
・受入日順
</t>
    <rPh sb="0" eb="2">
      <t>イカ</t>
    </rPh>
    <rPh sb="3" eb="5">
      <t>コウモク</t>
    </rPh>
    <rPh sb="7" eb="9">
      <t>ヒョウジ</t>
    </rPh>
    <rPh sb="9" eb="11">
      <t>ジュンジョ</t>
    </rPh>
    <rPh sb="12" eb="14">
      <t>センタク</t>
    </rPh>
    <rPh sb="27" eb="30">
      <t>チョシャメイ</t>
    </rPh>
    <rPh sb="30" eb="31">
      <t>ジュン</t>
    </rPh>
    <rPh sb="33" eb="36">
      <t>シュッパンシャ</t>
    </rPh>
    <rPh sb="36" eb="37">
      <t>ジュン</t>
    </rPh>
    <rPh sb="49" eb="52">
      <t>シュッパンネン</t>
    </rPh>
    <rPh sb="52" eb="53">
      <t>ジュン</t>
    </rPh>
    <rPh sb="54" eb="56">
      <t>ショウジュン</t>
    </rPh>
    <rPh sb="57" eb="59">
      <t>コウジュン</t>
    </rPh>
    <rPh sb="62" eb="65">
      <t>ウケイレビ</t>
    </rPh>
    <rPh sb="65" eb="66">
      <t>ジュン</t>
    </rPh>
    <phoneticPr fontId="2"/>
  </si>
  <si>
    <t xml:space="preserve">検索結果一覧の１ページあたりの表示件数を選択できること。
</t>
    <rPh sb="0" eb="2">
      <t>ケンサク</t>
    </rPh>
    <rPh sb="2" eb="4">
      <t>ケッカ</t>
    </rPh>
    <rPh sb="4" eb="6">
      <t>イチラン</t>
    </rPh>
    <rPh sb="15" eb="17">
      <t>ヒョウジ</t>
    </rPh>
    <rPh sb="17" eb="19">
      <t>ケンスウ</t>
    </rPh>
    <rPh sb="20" eb="22">
      <t>センタク</t>
    </rPh>
    <phoneticPr fontId="2"/>
  </si>
  <si>
    <t xml:space="preserve">該当資料がない場合の動作は、
キーボード版　＜検索結果一覧＞
と同様となること。
</t>
    <rPh sb="0" eb="2">
      <t>ガイトウ</t>
    </rPh>
    <rPh sb="2" eb="4">
      <t>シリョウ</t>
    </rPh>
    <rPh sb="7" eb="9">
      <t>バアイ</t>
    </rPh>
    <rPh sb="10" eb="12">
      <t>ドウサ</t>
    </rPh>
    <phoneticPr fontId="2"/>
  </si>
  <si>
    <t xml:space="preserve">検索結果一覧の表示、並べ替えは、
キーボード版　＜検索結果一覧＞
と同様となること。
</t>
    <rPh sb="0" eb="2">
      <t>ケンサク</t>
    </rPh>
    <rPh sb="2" eb="4">
      <t>ケッカ</t>
    </rPh>
    <rPh sb="4" eb="6">
      <t>イチラン</t>
    </rPh>
    <rPh sb="7" eb="9">
      <t>ヒョウジ</t>
    </rPh>
    <rPh sb="10" eb="11">
      <t>ナラ</t>
    </rPh>
    <rPh sb="12" eb="13">
      <t>カ</t>
    </rPh>
    <rPh sb="34" eb="36">
      <t>ドウヨウ</t>
    </rPh>
    <phoneticPr fontId="2"/>
  </si>
  <si>
    <t xml:space="preserve">新着資料の詳細画面の表示は、
キーボード版　＜資料詳細画面＞
と同様となること。
</t>
    <rPh sb="10" eb="12">
      <t>ヒョウジ</t>
    </rPh>
    <phoneticPr fontId="2"/>
  </si>
  <si>
    <t>キーボード版　＜貸出ベスト＞</t>
    <rPh sb="5" eb="6">
      <t>ハン</t>
    </rPh>
    <rPh sb="8" eb="10">
      <t>カシダシ</t>
    </rPh>
    <phoneticPr fontId="2"/>
  </si>
  <si>
    <t xml:space="preserve">図書資料とAV資料に対してベストリーダー資料として、一定期間に貸出回数が多い資料を検索できること。
</t>
    <rPh sb="0" eb="2">
      <t>トショ</t>
    </rPh>
    <rPh sb="2" eb="4">
      <t>シリョウ</t>
    </rPh>
    <rPh sb="7" eb="9">
      <t>シリョウ</t>
    </rPh>
    <rPh sb="10" eb="11">
      <t>タイ</t>
    </rPh>
    <rPh sb="20" eb="22">
      <t>シリョウ</t>
    </rPh>
    <rPh sb="26" eb="28">
      <t>イッテイ</t>
    </rPh>
    <rPh sb="28" eb="30">
      <t>キカン</t>
    </rPh>
    <rPh sb="31" eb="33">
      <t>カシダシ</t>
    </rPh>
    <rPh sb="33" eb="35">
      <t>カイスウ</t>
    </rPh>
    <rPh sb="36" eb="37">
      <t>オオ</t>
    </rPh>
    <rPh sb="38" eb="40">
      <t>シリョウ</t>
    </rPh>
    <rPh sb="41" eb="43">
      <t>ケンサク</t>
    </rPh>
    <phoneticPr fontId="2"/>
  </si>
  <si>
    <t xml:space="preserve">図書・AV別に貸出件数の制御ができること。
月の初めに毎月自動生成されること。
</t>
    <rPh sb="5" eb="6">
      <t>ベツ</t>
    </rPh>
    <rPh sb="7" eb="9">
      <t>カシダシ</t>
    </rPh>
    <rPh sb="9" eb="11">
      <t>ケンスウ</t>
    </rPh>
    <rPh sb="12" eb="14">
      <t>セイギョ</t>
    </rPh>
    <rPh sb="22" eb="23">
      <t>ツキ</t>
    </rPh>
    <rPh sb="24" eb="25">
      <t>ハジ</t>
    </rPh>
    <rPh sb="27" eb="29">
      <t>マイツキ</t>
    </rPh>
    <rPh sb="29" eb="31">
      <t>ジドウ</t>
    </rPh>
    <rPh sb="31" eb="33">
      <t>セイセイ</t>
    </rPh>
    <phoneticPr fontId="2"/>
  </si>
  <si>
    <t xml:space="preserve">対象資料が「図書」の場合、ジャンルごとの貸出回数が多い資料が表示できること。
</t>
    <rPh sb="20" eb="22">
      <t>カシダシ</t>
    </rPh>
    <rPh sb="22" eb="24">
      <t>カイスウ</t>
    </rPh>
    <rPh sb="25" eb="26">
      <t>オオ</t>
    </rPh>
    <rPh sb="27" eb="29">
      <t>シリョウ</t>
    </rPh>
    <rPh sb="30" eb="32">
      <t>ヒョウジ</t>
    </rPh>
    <phoneticPr fontId="2"/>
  </si>
  <si>
    <t xml:space="preserve">検索結果一覧の表示は、
キーボード版　＜検索結果一覧＞
と同様となること。
ただし、表示項目は以下とする。
[図書]
・資料の種類
・タイトル
・出版年月
・著者名
・出版者
・貸出回数
[AV]
・資料の種類
・タイトル
・出版年月
・著作者
・発売者
・貸出回数
</t>
    <rPh sb="0" eb="2">
      <t>ケンサク</t>
    </rPh>
    <rPh sb="20" eb="22">
      <t>ケンサク</t>
    </rPh>
    <rPh sb="22" eb="24">
      <t>ケッカ</t>
    </rPh>
    <rPh sb="24" eb="26">
      <t>イチラン</t>
    </rPh>
    <phoneticPr fontId="2"/>
  </si>
  <si>
    <t xml:space="preserve">「検索結果一覧」表示後は、
キーボード版 ＜新着案内＞
と同様の機能となること。
</t>
    <rPh sb="10" eb="11">
      <t>ゴ</t>
    </rPh>
    <rPh sb="19" eb="20">
      <t>バン</t>
    </rPh>
    <rPh sb="22" eb="24">
      <t>シンチャク</t>
    </rPh>
    <rPh sb="24" eb="26">
      <t>アンナイ</t>
    </rPh>
    <rPh sb="29" eb="31">
      <t>ドウヨウ</t>
    </rPh>
    <rPh sb="32" eb="34">
      <t>キノウ</t>
    </rPh>
    <phoneticPr fontId="2"/>
  </si>
  <si>
    <t>キーボード版　＜予約ベスト＞</t>
    <rPh sb="5" eb="6">
      <t>ハン</t>
    </rPh>
    <rPh sb="8" eb="10">
      <t>ヨヤク</t>
    </rPh>
    <phoneticPr fontId="2"/>
  </si>
  <si>
    <t xml:space="preserve">図書資料とAV資料に対してベストオーダー資料として、当日朝時点で予約数が多い資料を検索できること。
</t>
    <rPh sb="0" eb="2">
      <t>トショ</t>
    </rPh>
    <rPh sb="2" eb="4">
      <t>シリョウ</t>
    </rPh>
    <rPh sb="7" eb="9">
      <t>シリョウ</t>
    </rPh>
    <rPh sb="10" eb="11">
      <t>タイ</t>
    </rPh>
    <rPh sb="20" eb="22">
      <t>シリョウ</t>
    </rPh>
    <rPh sb="26" eb="28">
      <t>トウジツ</t>
    </rPh>
    <rPh sb="28" eb="29">
      <t>アサ</t>
    </rPh>
    <rPh sb="29" eb="31">
      <t>ジテン</t>
    </rPh>
    <rPh sb="32" eb="34">
      <t>ヨヤク</t>
    </rPh>
    <rPh sb="34" eb="35">
      <t>スウ</t>
    </rPh>
    <rPh sb="36" eb="37">
      <t>オオ</t>
    </rPh>
    <rPh sb="38" eb="40">
      <t>シリョウ</t>
    </rPh>
    <rPh sb="41" eb="43">
      <t>ケンサク</t>
    </rPh>
    <phoneticPr fontId="2"/>
  </si>
  <si>
    <t xml:space="preserve">図書・AV別に予約件数の制御ができること。
</t>
    <rPh sb="5" eb="6">
      <t>ベツ</t>
    </rPh>
    <rPh sb="7" eb="9">
      <t>ヨヤク</t>
    </rPh>
    <rPh sb="9" eb="11">
      <t>ケンスウ</t>
    </rPh>
    <rPh sb="12" eb="14">
      <t>セイギョ</t>
    </rPh>
    <phoneticPr fontId="2"/>
  </si>
  <si>
    <t xml:space="preserve">検索結果一覧の表示は、
キーボード版　＜検索結果一覧＞
と同様となること。
ただし、表示項目は以下とする。
[図書]
・資料の種類
・タイトル
・出版年月
・著者名
・出版者
・予約回数
[AV]
・資料の種類
・タイトル
・出版年月
・著作者
・発売者
・予約回数
</t>
    <rPh sb="0" eb="2">
      <t>ケンサク</t>
    </rPh>
    <rPh sb="17" eb="18">
      <t>バン</t>
    </rPh>
    <rPh sb="20" eb="22">
      <t>ケンサク</t>
    </rPh>
    <rPh sb="22" eb="24">
      <t>ケッカ</t>
    </rPh>
    <rPh sb="24" eb="26">
      <t>イチラン</t>
    </rPh>
    <rPh sb="90" eb="92">
      <t>ヨヤク</t>
    </rPh>
    <rPh sb="131" eb="133">
      <t>ヨヤク</t>
    </rPh>
    <phoneticPr fontId="2"/>
  </si>
  <si>
    <t>キーボード版　＜利用者メニュー＞</t>
    <rPh sb="5" eb="6">
      <t>ハン</t>
    </rPh>
    <rPh sb="8" eb="11">
      <t>リヨウシャ</t>
    </rPh>
    <phoneticPr fontId="2"/>
  </si>
  <si>
    <t xml:space="preserve">利用者メニューに、図書館からの任意の通知コメントを表示できること。
図書館からの任意の通知コメントがない場合に、予約・貸出の状況に応じて、「確保資料あり」「延滞資料あり」のメッセージを自動で表示することができること。
</t>
    <phoneticPr fontId="2"/>
  </si>
  <si>
    <t xml:space="preserve">利用者メニューに、利用者登録の有効期限を表示することができること。
</t>
    <rPh sb="0" eb="3">
      <t>リヨウシャ</t>
    </rPh>
    <rPh sb="9" eb="12">
      <t>リヨウシャ</t>
    </rPh>
    <rPh sb="12" eb="14">
      <t>トウロク</t>
    </rPh>
    <rPh sb="15" eb="17">
      <t>ユウコウ</t>
    </rPh>
    <rPh sb="17" eb="19">
      <t>キゲン</t>
    </rPh>
    <rPh sb="20" eb="22">
      <t>ヒョウジ</t>
    </rPh>
    <phoneticPr fontId="2"/>
  </si>
  <si>
    <t xml:space="preserve">資料の一覧画面と詳細画面では、各資料用のアイコンが表示できること。
図書資料の書影がある場合は、書影を表示できること。
</t>
    <rPh sb="0" eb="2">
      <t>シリョウ</t>
    </rPh>
    <rPh sb="3" eb="5">
      <t>イチラン</t>
    </rPh>
    <rPh sb="5" eb="7">
      <t>ガメン</t>
    </rPh>
    <rPh sb="8" eb="10">
      <t>ショウサイ</t>
    </rPh>
    <rPh sb="10" eb="12">
      <t>ガメン</t>
    </rPh>
    <rPh sb="15" eb="16">
      <t>カク</t>
    </rPh>
    <phoneticPr fontId="2"/>
  </si>
  <si>
    <t xml:space="preserve">貸出照会画面では、設定により、以下の情報を表示することができること。
また、その処理を行うことができること。
・予約者の有無
・貸出延長の可否
・貸出延長可の場合は「貸出延長」ボタン
・「お気に入りに追加」ボタン
</t>
    <rPh sb="0" eb="2">
      <t>カシダシ</t>
    </rPh>
    <rPh sb="2" eb="4">
      <t>ショウカイ</t>
    </rPh>
    <rPh sb="4" eb="6">
      <t>ガメン</t>
    </rPh>
    <rPh sb="9" eb="11">
      <t>セッテイ</t>
    </rPh>
    <rPh sb="15" eb="17">
      <t>イカ</t>
    </rPh>
    <rPh sb="18" eb="20">
      <t>ジョウホウ</t>
    </rPh>
    <rPh sb="21" eb="23">
      <t>ヒョウジ</t>
    </rPh>
    <rPh sb="40" eb="42">
      <t>ショリ</t>
    </rPh>
    <rPh sb="43" eb="44">
      <t>オコナ</t>
    </rPh>
    <rPh sb="56" eb="59">
      <t>ヨヤクシャ</t>
    </rPh>
    <rPh sb="60" eb="62">
      <t>ウム</t>
    </rPh>
    <rPh sb="64" eb="66">
      <t>カシダシ</t>
    </rPh>
    <rPh sb="66" eb="68">
      <t>エンチョウ</t>
    </rPh>
    <rPh sb="69" eb="71">
      <t>カヒ</t>
    </rPh>
    <rPh sb="73" eb="75">
      <t>カシダシ</t>
    </rPh>
    <rPh sb="75" eb="77">
      <t>エンチョウ</t>
    </rPh>
    <rPh sb="77" eb="78">
      <t>カ</t>
    </rPh>
    <rPh sb="79" eb="81">
      <t>バアイ</t>
    </rPh>
    <rPh sb="83" eb="85">
      <t>カシダシ</t>
    </rPh>
    <rPh sb="85" eb="87">
      <t>エンチョウ</t>
    </rPh>
    <rPh sb="95" eb="96">
      <t>キ</t>
    </rPh>
    <rPh sb="97" eb="98">
      <t>イ</t>
    </rPh>
    <rPh sb="100" eb="102">
      <t>ツイカ</t>
    </rPh>
    <phoneticPr fontId="2"/>
  </si>
  <si>
    <t xml:space="preserve">返却期限が経過している資料は、赤字で表示することができること。
ただし、汚破損登録資料・捜索中資料・弁償登録資料は、対象外とすることができること。
</t>
    <rPh sb="0" eb="2">
      <t>ヘンキャク</t>
    </rPh>
    <rPh sb="2" eb="4">
      <t>キゲン</t>
    </rPh>
    <rPh sb="5" eb="7">
      <t>ケイカ</t>
    </rPh>
    <rPh sb="11" eb="13">
      <t>シリョウ</t>
    </rPh>
    <rPh sb="15" eb="17">
      <t>アカジ</t>
    </rPh>
    <rPh sb="18" eb="20">
      <t>ヒョウジ</t>
    </rPh>
    <rPh sb="36" eb="37">
      <t>オ</t>
    </rPh>
    <rPh sb="37" eb="39">
      <t>ハソン</t>
    </rPh>
    <rPh sb="39" eb="41">
      <t>トウロク</t>
    </rPh>
    <rPh sb="41" eb="43">
      <t>シリョウ</t>
    </rPh>
    <rPh sb="44" eb="47">
      <t>ソウサクチュウ</t>
    </rPh>
    <rPh sb="47" eb="49">
      <t>シリョウ</t>
    </rPh>
    <rPh sb="50" eb="52">
      <t>ベンショウ</t>
    </rPh>
    <rPh sb="52" eb="54">
      <t>トウロク</t>
    </rPh>
    <rPh sb="54" eb="56">
      <t>シリョウ</t>
    </rPh>
    <rPh sb="58" eb="60">
      <t>タイショウ</t>
    </rPh>
    <rPh sb="60" eb="61">
      <t>ガイ</t>
    </rPh>
    <phoneticPr fontId="2"/>
  </si>
  <si>
    <t xml:space="preserve">貸出照会画面には、「お気に入りに追加」ボタンを表示し、お気に入りに追加できること。
</t>
    <rPh sb="2" eb="4">
      <t>ショウカイ</t>
    </rPh>
    <rPh sb="11" eb="12">
      <t>キ</t>
    </rPh>
    <rPh sb="13" eb="14">
      <t>イ</t>
    </rPh>
    <rPh sb="16" eb="18">
      <t>ツイカ</t>
    </rPh>
    <rPh sb="23" eb="25">
      <t>ヒョウジ</t>
    </rPh>
    <rPh sb="28" eb="29">
      <t>キ</t>
    </rPh>
    <rPh sb="30" eb="31">
      <t>イ</t>
    </rPh>
    <rPh sb="33" eb="35">
      <t>ツイカ</t>
    </rPh>
    <phoneticPr fontId="2"/>
  </si>
  <si>
    <t xml:space="preserve">貸出情報の一覧が「貸出資料一覧」としてレシート出力できること。
</t>
    <rPh sb="9" eb="11">
      <t>カシダシ</t>
    </rPh>
    <rPh sb="11" eb="13">
      <t>シリョウ</t>
    </rPh>
    <rPh sb="13" eb="15">
      <t>イチラン</t>
    </rPh>
    <rPh sb="23" eb="25">
      <t>シュツリョク</t>
    </rPh>
    <phoneticPr fontId="2"/>
  </si>
  <si>
    <t xml:space="preserve">貸出資料一覧レシートは、以下の項目を表示できること。
・利用者ID
・現在貸出資料数
・タイトル
・貸出日
・返却期限
・処理館名
・処理日時
</t>
    <rPh sb="0" eb="2">
      <t>カシダシ</t>
    </rPh>
    <rPh sb="2" eb="4">
      <t>シリョウ</t>
    </rPh>
    <rPh sb="4" eb="6">
      <t>イチラン</t>
    </rPh>
    <rPh sb="12" eb="14">
      <t>イカ</t>
    </rPh>
    <rPh sb="15" eb="17">
      <t>コウモク</t>
    </rPh>
    <rPh sb="18" eb="20">
      <t>ヒョウジ</t>
    </rPh>
    <rPh sb="28" eb="31">
      <t>リ</t>
    </rPh>
    <rPh sb="35" eb="37">
      <t>ゲンザイ</t>
    </rPh>
    <rPh sb="37" eb="39">
      <t>カシダシ</t>
    </rPh>
    <rPh sb="39" eb="41">
      <t>シリョウ</t>
    </rPh>
    <rPh sb="41" eb="42">
      <t>スウ</t>
    </rPh>
    <rPh sb="50" eb="52">
      <t>カシダシ</t>
    </rPh>
    <rPh sb="52" eb="53">
      <t>ビ</t>
    </rPh>
    <rPh sb="55" eb="57">
      <t>ヘンキャク</t>
    </rPh>
    <rPh sb="57" eb="59">
      <t>キゲン</t>
    </rPh>
    <rPh sb="61" eb="63">
      <t>ショリ</t>
    </rPh>
    <rPh sb="63" eb="64">
      <t>カン</t>
    </rPh>
    <rPh sb="64" eb="65">
      <t>メイ</t>
    </rPh>
    <rPh sb="67" eb="69">
      <t>ショリ</t>
    </rPh>
    <rPh sb="69" eb="71">
      <t>ニチジ</t>
    </rPh>
    <phoneticPr fontId="2"/>
  </si>
  <si>
    <t xml:space="preserve">貸出資料一覧レシートの以下の内容は設定で制御できること。
・利用者ID（表示/非表示）
・現在貸出資料数（非表示/資料区分別に表示/貸出資料別に
　表示）
・最大出力件数
</t>
    <rPh sb="0" eb="2">
      <t>カシダシ</t>
    </rPh>
    <rPh sb="2" eb="4">
      <t>シリョウ</t>
    </rPh>
    <rPh sb="4" eb="6">
      <t>イチラン</t>
    </rPh>
    <rPh sb="11" eb="13">
      <t>イカ</t>
    </rPh>
    <rPh sb="14" eb="16">
      <t>ナイヨウ</t>
    </rPh>
    <rPh sb="17" eb="19">
      <t>セッテイ</t>
    </rPh>
    <rPh sb="20" eb="22">
      <t>セイギョ</t>
    </rPh>
    <rPh sb="30" eb="33">
      <t>リ</t>
    </rPh>
    <rPh sb="36" eb="38">
      <t>ヒョウジ</t>
    </rPh>
    <rPh sb="39" eb="42">
      <t>ヒヒョウジ</t>
    </rPh>
    <rPh sb="45" eb="47">
      <t>ゲンザイ</t>
    </rPh>
    <rPh sb="47" eb="49">
      <t>カシダシ</t>
    </rPh>
    <rPh sb="49" eb="51">
      <t>シリョウ</t>
    </rPh>
    <rPh sb="51" eb="52">
      <t>スウ</t>
    </rPh>
    <rPh sb="53" eb="56">
      <t>ヒヒョウジ</t>
    </rPh>
    <rPh sb="57" eb="59">
      <t>シリョウ</t>
    </rPh>
    <rPh sb="59" eb="61">
      <t>クブン</t>
    </rPh>
    <rPh sb="61" eb="62">
      <t>ベツ</t>
    </rPh>
    <rPh sb="63" eb="65">
      <t>ヒョウジ</t>
    </rPh>
    <rPh sb="66" eb="68">
      <t>カシダシ</t>
    </rPh>
    <rPh sb="68" eb="70">
      <t>シリョウ</t>
    </rPh>
    <rPh sb="70" eb="71">
      <t>ベツ</t>
    </rPh>
    <rPh sb="74" eb="76">
      <t>ヒョウジ</t>
    </rPh>
    <rPh sb="79" eb="81">
      <t>サイダイ</t>
    </rPh>
    <rPh sb="81" eb="83">
      <t>シュツリョク</t>
    </rPh>
    <rPh sb="83" eb="85">
      <t>ケンスウ</t>
    </rPh>
    <phoneticPr fontId="2"/>
  </si>
  <si>
    <t xml:space="preserve">貸出照会画面から、資料を選択すると、資料詳細画面へ展開すること。
</t>
    <rPh sb="0" eb="2">
      <t>カシダシ</t>
    </rPh>
    <rPh sb="2" eb="4">
      <t>ショウカイ</t>
    </rPh>
    <rPh sb="4" eb="6">
      <t>ガメン</t>
    </rPh>
    <rPh sb="9" eb="11">
      <t>シリョウ</t>
    </rPh>
    <rPh sb="12" eb="14">
      <t>センタク</t>
    </rPh>
    <rPh sb="18" eb="20">
      <t>シリョウ</t>
    </rPh>
    <rPh sb="20" eb="22">
      <t>ショウサイ</t>
    </rPh>
    <rPh sb="22" eb="24">
      <t>ガメン</t>
    </rPh>
    <rPh sb="25" eb="27">
      <t>テンカイ</t>
    </rPh>
    <phoneticPr fontId="2"/>
  </si>
  <si>
    <t xml:space="preserve">貸出詳細画面には、貸出延長可能な場合は「貸出を延長する」ボタンが表示されること。
設定により、貸出延長確認画面で、延長後の返却期限日が確認でき、確認画面で「貸出を延長する」ボタンを押すことで、延長登録が完了すること。
</t>
    <phoneticPr fontId="2"/>
  </si>
  <si>
    <t xml:space="preserve">予約照会画面では、利用者が現在予約中の資料の一覧が表示され、状況を確認できること。
</t>
    <rPh sb="0" eb="2">
      <t>ヨヤク</t>
    </rPh>
    <rPh sb="4" eb="6">
      <t>ガメン</t>
    </rPh>
    <rPh sb="15" eb="17">
      <t>ヨヤク</t>
    </rPh>
    <rPh sb="17" eb="18">
      <t>チュウ</t>
    </rPh>
    <rPh sb="22" eb="24">
      <t>イチラン</t>
    </rPh>
    <rPh sb="25" eb="27">
      <t>ヒョウジ</t>
    </rPh>
    <phoneticPr fontId="2"/>
  </si>
  <si>
    <t xml:space="preserve">予約照会画面では、利用者が現在予約中の資料の一覧が表示され、以下の情報を確認できること。
・資料の種類
・タイトル
・受取館
・予約日
・予約状況（例：予約中/確保中/確保連絡済みなど）
</t>
    <rPh sb="0" eb="2">
      <t>ヨヤク</t>
    </rPh>
    <rPh sb="2" eb="4">
      <t>ショウカイ</t>
    </rPh>
    <rPh sb="4" eb="6">
      <t>ガメン</t>
    </rPh>
    <rPh sb="9" eb="12">
      <t>リヨウシャ</t>
    </rPh>
    <rPh sb="13" eb="15">
      <t>ゲンザイ</t>
    </rPh>
    <rPh sb="15" eb="17">
      <t>ヨヤク</t>
    </rPh>
    <rPh sb="17" eb="18">
      <t>ナカ</t>
    </rPh>
    <rPh sb="19" eb="21">
      <t>シリョウ</t>
    </rPh>
    <rPh sb="22" eb="24">
      <t>イチラン</t>
    </rPh>
    <rPh sb="25" eb="27">
      <t>ヒョウジ</t>
    </rPh>
    <rPh sb="30" eb="32">
      <t>イカ</t>
    </rPh>
    <rPh sb="33" eb="35">
      <t>ジョウホウ</t>
    </rPh>
    <rPh sb="36" eb="38">
      <t>カクニン</t>
    </rPh>
    <rPh sb="46" eb="48">
      <t>シリョウ</t>
    </rPh>
    <rPh sb="49" eb="51">
      <t>シュルイ</t>
    </rPh>
    <rPh sb="59" eb="61">
      <t>ウケトリ</t>
    </rPh>
    <rPh sb="61" eb="62">
      <t>カン</t>
    </rPh>
    <rPh sb="64" eb="66">
      <t>ヨヤク</t>
    </rPh>
    <rPh sb="66" eb="67">
      <t>ヒ</t>
    </rPh>
    <rPh sb="69" eb="71">
      <t>ヨヤク</t>
    </rPh>
    <rPh sb="71" eb="73">
      <t>ジョウキョウ</t>
    </rPh>
    <rPh sb="74" eb="75">
      <t>レイ</t>
    </rPh>
    <rPh sb="76" eb="78">
      <t>ヨヤク</t>
    </rPh>
    <rPh sb="78" eb="79">
      <t>ナカ</t>
    </rPh>
    <rPh sb="80" eb="82">
      <t>カクホ</t>
    </rPh>
    <rPh sb="82" eb="83">
      <t>ナカ</t>
    </rPh>
    <rPh sb="84" eb="86">
      <t>カクホ</t>
    </rPh>
    <rPh sb="86" eb="88">
      <t>レンラク</t>
    </rPh>
    <rPh sb="88" eb="89">
      <t>ズ</t>
    </rPh>
    <phoneticPr fontId="2"/>
  </si>
  <si>
    <t xml:space="preserve">予約照会画面では、設定により、以下の情報を表示することができること。
また、その処理を行うことができること。
・所蔵数
・予約順位
・連絡方法
・取置期限
・シリーズ予約の組表示
・次予約者の有無
・「お気に入りに追加」ボタン
</t>
    <rPh sb="40" eb="42">
      <t>ショリ</t>
    </rPh>
    <rPh sb="43" eb="44">
      <t>オコナ</t>
    </rPh>
    <rPh sb="102" eb="103">
      <t>キ</t>
    </rPh>
    <rPh sb="104" eb="105">
      <t>イ</t>
    </rPh>
    <rPh sb="107" eb="109">
      <t>ツイカ</t>
    </rPh>
    <phoneticPr fontId="2"/>
  </si>
  <si>
    <t xml:space="preserve">予約照会画面では、以下の項目での並べ替えができること。
・タイトル順
・予約状況順
・予約日の古い順
・取置期限日順
</t>
    <rPh sb="0" eb="2">
      <t>ヨヤク</t>
    </rPh>
    <rPh sb="2" eb="4">
      <t>ショウカイ</t>
    </rPh>
    <rPh sb="4" eb="6">
      <t>ガメン</t>
    </rPh>
    <rPh sb="9" eb="11">
      <t>イカ</t>
    </rPh>
    <rPh sb="12" eb="14">
      <t>コウモク</t>
    </rPh>
    <rPh sb="16" eb="17">
      <t>ナラ</t>
    </rPh>
    <rPh sb="18" eb="19">
      <t>カ</t>
    </rPh>
    <rPh sb="33" eb="34">
      <t>ジュン</t>
    </rPh>
    <rPh sb="36" eb="38">
      <t>ヨヤク</t>
    </rPh>
    <rPh sb="38" eb="40">
      <t>ジョウキョウ</t>
    </rPh>
    <rPh sb="40" eb="41">
      <t>ジュン</t>
    </rPh>
    <rPh sb="43" eb="45">
      <t>ヨヤク</t>
    </rPh>
    <rPh sb="45" eb="46">
      <t>ヒ</t>
    </rPh>
    <rPh sb="47" eb="48">
      <t>フル</t>
    </rPh>
    <rPh sb="49" eb="50">
      <t>ジュン</t>
    </rPh>
    <rPh sb="52" eb="54">
      <t>トリオキ</t>
    </rPh>
    <rPh sb="54" eb="56">
      <t>キゲン</t>
    </rPh>
    <rPh sb="56" eb="57">
      <t>ヒ</t>
    </rPh>
    <rPh sb="57" eb="58">
      <t>ジュン</t>
    </rPh>
    <phoneticPr fontId="2"/>
  </si>
  <si>
    <t xml:space="preserve">設定により、以下の情報のいずれかを表示することができること。
・連絡方法
・取置期限
</t>
    <rPh sb="0" eb="2">
      <t>セッテイ</t>
    </rPh>
    <rPh sb="6" eb="8">
      <t>イカ</t>
    </rPh>
    <rPh sb="9" eb="11">
      <t>ジョウホウ</t>
    </rPh>
    <rPh sb="17" eb="19">
      <t>ヒョウジ</t>
    </rPh>
    <rPh sb="32" eb="34">
      <t>レンラク</t>
    </rPh>
    <rPh sb="34" eb="36">
      <t>ホウホウ</t>
    </rPh>
    <rPh sb="38" eb="39">
      <t>トリ</t>
    </rPh>
    <rPh sb="39" eb="40">
      <t>オキ</t>
    </rPh>
    <rPh sb="40" eb="42">
      <t>キゲン</t>
    </rPh>
    <phoneticPr fontId="2"/>
  </si>
  <si>
    <t xml:space="preserve">予約情報の一覧が「予約資料一覧」としてレシート出力できること。
</t>
    <rPh sb="0" eb="2">
      <t>ヨヤク</t>
    </rPh>
    <rPh sb="9" eb="11">
      <t>ヨヤク</t>
    </rPh>
    <rPh sb="11" eb="13">
      <t>シリョウ</t>
    </rPh>
    <rPh sb="13" eb="15">
      <t>イチラン</t>
    </rPh>
    <rPh sb="23" eb="25">
      <t>シュツリョク</t>
    </rPh>
    <phoneticPr fontId="2"/>
  </si>
  <si>
    <t xml:space="preserve">予約資料一覧レシートは、以下の項目を表示できること。
・利用者ID
・現在予約資料数
・タイトル
・受取館
・予約日
・予約状況
・処理館名
・処理日時
</t>
    <rPh sb="0" eb="2">
      <t>ヨヤク</t>
    </rPh>
    <rPh sb="2" eb="4">
      <t>シリョウ</t>
    </rPh>
    <rPh sb="4" eb="6">
      <t>イチラン</t>
    </rPh>
    <rPh sb="12" eb="14">
      <t>イカ</t>
    </rPh>
    <rPh sb="15" eb="17">
      <t>コウモク</t>
    </rPh>
    <rPh sb="18" eb="20">
      <t>ヒョウジ</t>
    </rPh>
    <rPh sb="28" eb="31">
      <t>リ</t>
    </rPh>
    <rPh sb="35" eb="37">
      <t>ゲンザイ</t>
    </rPh>
    <rPh sb="37" eb="39">
      <t>ヨヤク</t>
    </rPh>
    <rPh sb="39" eb="41">
      <t>シリョウ</t>
    </rPh>
    <rPh sb="41" eb="42">
      <t>スウ</t>
    </rPh>
    <rPh sb="50" eb="52">
      <t>ウケトリ</t>
    </rPh>
    <rPh sb="52" eb="53">
      <t>カン</t>
    </rPh>
    <rPh sb="55" eb="57">
      <t>ヨヤク</t>
    </rPh>
    <rPh sb="57" eb="58">
      <t>ビ</t>
    </rPh>
    <rPh sb="60" eb="62">
      <t>ヨヤク</t>
    </rPh>
    <rPh sb="62" eb="64">
      <t>ジョウキョウ</t>
    </rPh>
    <rPh sb="66" eb="68">
      <t>ショリ</t>
    </rPh>
    <rPh sb="68" eb="69">
      <t>カン</t>
    </rPh>
    <rPh sb="69" eb="70">
      <t>メイ</t>
    </rPh>
    <rPh sb="72" eb="74">
      <t>ショリ</t>
    </rPh>
    <rPh sb="74" eb="76">
      <t>ニチジ</t>
    </rPh>
    <phoneticPr fontId="2"/>
  </si>
  <si>
    <t xml:space="preserve">予約資料一覧レシートの以下の内容は設定で制御できること。
・利用者ID（表示/非表示）
・現在予約資料数（非表示/資料区分別に表示/貸出資料別に
　表示）
・最大出力件数
</t>
    <rPh sb="0" eb="2">
      <t>ヨヤク</t>
    </rPh>
    <rPh sb="2" eb="4">
      <t>シリョウ</t>
    </rPh>
    <rPh sb="4" eb="6">
      <t>イチラン</t>
    </rPh>
    <rPh sb="11" eb="13">
      <t>イカ</t>
    </rPh>
    <rPh sb="14" eb="16">
      <t>ナイヨウ</t>
    </rPh>
    <rPh sb="17" eb="19">
      <t>セッテイ</t>
    </rPh>
    <rPh sb="20" eb="22">
      <t>セイギョ</t>
    </rPh>
    <rPh sb="30" eb="33">
      <t>リ</t>
    </rPh>
    <rPh sb="36" eb="38">
      <t>ヒョウジ</t>
    </rPh>
    <rPh sb="39" eb="42">
      <t>ヒヒョウジ</t>
    </rPh>
    <rPh sb="45" eb="47">
      <t>ゲンザイ</t>
    </rPh>
    <rPh sb="47" eb="49">
      <t>ヨヤク</t>
    </rPh>
    <rPh sb="49" eb="51">
      <t>シリョウ</t>
    </rPh>
    <rPh sb="51" eb="52">
      <t>スウ</t>
    </rPh>
    <rPh sb="53" eb="56">
      <t>ヒヒョウジ</t>
    </rPh>
    <rPh sb="57" eb="59">
      <t>シリョウ</t>
    </rPh>
    <rPh sb="59" eb="61">
      <t>クブン</t>
    </rPh>
    <rPh sb="61" eb="62">
      <t>ベツ</t>
    </rPh>
    <rPh sb="63" eb="65">
      <t>ヒョウジ</t>
    </rPh>
    <rPh sb="66" eb="68">
      <t>カシダシ</t>
    </rPh>
    <rPh sb="68" eb="70">
      <t>シリョウ</t>
    </rPh>
    <rPh sb="70" eb="71">
      <t>ベツ</t>
    </rPh>
    <rPh sb="74" eb="76">
      <t>ヒョウジ</t>
    </rPh>
    <rPh sb="79" eb="81">
      <t>サイダイ</t>
    </rPh>
    <rPh sb="81" eb="83">
      <t>シュツリョク</t>
    </rPh>
    <rPh sb="83" eb="85">
      <t>ケンスウ</t>
    </rPh>
    <phoneticPr fontId="2"/>
  </si>
  <si>
    <t xml:space="preserve">予約照会画面から、資料を選択すると、資料詳細画面へ展開すること。
</t>
    <rPh sb="0" eb="2">
      <t>ヨヤク</t>
    </rPh>
    <rPh sb="2" eb="4">
      <t>ショウカイ</t>
    </rPh>
    <rPh sb="4" eb="6">
      <t>ガメン</t>
    </rPh>
    <rPh sb="9" eb="11">
      <t>シリョウ</t>
    </rPh>
    <rPh sb="12" eb="14">
      <t>センタク</t>
    </rPh>
    <rPh sb="18" eb="20">
      <t>シリョウ</t>
    </rPh>
    <rPh sb="20" eb="22">
      <t>ショウサイ</t>
    </rPh>
    <rPh sb="22" eb="24">
      <t>ガメン</t>
    </rPh>
    <rPh sb="25" eb="27">
      <t>テンカイ</t>
    </rPh>
    <phoneticPr fontId="2"/>
  </si>
  <si>
    <t xml:space="preserve">借用資料の予約の変更・取消を不可とすることができること。
</t>
    <phoneticPr fontId="2"/>
  </si>
  <si>
    <t xml:space="preserve">取置延長可能な場合は、取置延長ボタンが表示され、取置期限の延長登録ができること。
</t>
    <phoneticPr fontId="2"/>
  </si>
  <si>
    <t xml:space="preserve">確保済み資料の場合は、連絡済登録ボタンが表示され、このボタンを押すことにより、確保連絡済み状態とし、取置期限をセットすることもできること。
</t>
    <rPh sb="0" eb="2">
      <t>カクホ</t>
    </rPh>
    <rPh sb="2" eb="3">
      <t>ス</t>
    </rPh>
    <rPh sb="4" eb="6">
      <t>シリョウ</t>
    </rPh>
    <rPh sb="7" eb="9">
      <t>バアイ</t>
    </rPh>
    <rPh sb="11" eb="13">
      <t>レンラク</t>
    </rPh>
    <rPh sb="13" eb="14">
      <t>ス</t>
    </rPh>
    <rPh sb="14" eb="16">
      <t>トウロク</t>
    </rPh>
    <rPh sb="20" eb="22">
      <t>ヒョウジ</t>
    </rPh>
    <phoneticPr fontId="2"/>
  </si>
  <si>
    <t xml:space="preserve">予約取消照会画面は、予約取消資料の一覧が表示され、以下の情報を確認できること。
・資料の種類
・タイトル
・予約日
・取消日
・取消理由
・「予約かごに追加」ボタン
・「お気に入り資料に追加」ボタン
</t>
    <phoneticPr fontId="2"/>
  </si>
  <si>
    <t xml:space="preserve">業務都合で予約削除した予約など、削除理由ごとに表示/非表示を制御できること。
</t>
    <rPh sb="0" eb="2">
      <t>ギョウム</t>
    </rPh>
    <rPh sb="2" eb="4">
      <t>ツゴウ</t>
    </rPh>
    <rPh sb="5" eb="7">
      <t>ヨヤク</t>
    </rPh>
    <rPh sb="7" eb="9">
      <t>サクジョ</t>
    </rPh>
    <rPh sb="11" eb="13">
      <t>ヨヤク</t>
    </rPh>
    <rPh sb="16" eb="18">
      <t>サクジョ</t>
    </rPh>
    <rPh sb="18" eb="20">
      <t>リユウ</t>
    </rPh>
    <rPh sb="23" eb="25">
      <t>ヒョウジ</t>
    </rPh>
    <rPh sb="26" eb="29">
      <t>ヒヒョウジ</t>
    </rPh>
    <rPh sb="30" eb="32">
      <t>セイギョ</t>
    </rPh>
    <phoneticPr fontId="2"/>
  </si>
  <si>
    <t xml:space="preserve">予約取消照会画面では、予約削除資料の以下の情報が表示できること。
・タイトル
・予約日
・削除日
・取消理由
</t>
    <rPh sb="0" eb="2">
      <t>ヨヤク</t>
    </rPh>
    <rPh sb="2" eb="4">
      <t>トリケシ</t>
    </rPh>
    <rPh sb="4" eb="6">
      <t>ショウカイ</t>
    </rPh>
    <rPh sb="6" eb="8">
      <t>ガメン</t>
    </rPh>
    <rPh sb="11" eb="13">
      <t>ヨヤク</t>
    </rPh>
    <rPh sb="13" eb="15">
      <t>サクジョ</t>
    </rPh>
    <rPh sb="15" eb="17">
      <t>シリョウ</t>
    </rPh>
    <rPh sb="18" eb="20">
      <t>イカ</t>
    </rPh>
    <rPh sb="21" eb="23">
      <t>ジョウホウ</t>
    </rPh>
    <rPh sb="24" eb="26">
      <t>ヒョウジ</t>
    </rPh>
    <rPh sb="40" eb="42">
      <t>ヨヤク</t>
    </rPh>
    <rPh sb="42" eb="43">
      <t>ビ</t>
    </rPh>
    <rPh sb="45" eb="47">
      <t>サクジョ</t>
    </rPh>
    <rPh sb="47" eb="48">
      <t>ビ</t>
    </rPh>
    <rPh sb="50" eb="52">
      <t>トリケ</t>
    </rPh>
    <rPh sb="52" eb="54">
      <t>リユウ</t>
    </rPh>
    <phoneticPr fontId="2"/>
  </si>
  <si>
    <t xml:space="preserve">予約取消照会画面から、資料を選択すると、予約取消詳細画面へ展開すること。
</t>
    <rPh sb="0" eb="2">
      <t>ヨヤク</t>
    </rPh>
    <rPh sb="2" eb="4">
      <t>トリケシ</t>
    </rPh>
    <rPh sb="4" eb="6">
      <t>ショウカイ</t>
    </rPh>
    <rPh sb="6" eb="8">
      <t>ガメン</t>
    </rPh>
    <rPh sb="11" eb="13">
      <t>シリョウ</t>
    </rPh>
    <rPh sb="14" eb="16">
      <t>センタク</t>
    </rPh>
    <rPh sb="20" eb="22">
      <t>ヨヤク</t>
    </rPh>
    <rPh sb="22" eb="24">
      <t>トリケシ</t>
    </rPh>
    <rPh sb="24" eb="26">
      <t>ショウサイ</t>
    </rPh>
    <rPh sb="26" eb="28">
      <t>ガメン</t>
    </rPh>
    <rPh sb="29" eb="31">
      <t>テンカイ</t>
    </rPh>
    <phoneticPr fontId="2"/>
  </si>
  <si>
    <t xml:space="preserve">予約取消詳細画面は、書誌情報と、以下の予約取消情報が表示されること。
・受取場所
・連絡方法
・予約日
・取消日
・取消理由
</t>
    <rPh sb="0" eb="2">
      <t>ヨヤク</t>
    </rPh>
    <rPh sb="2" eb="4">
      <t>トリケシ</t>
    </rPh>
    <rPh sb="4" eb="6">
      <t>ショウサイ</t>
    </rPh>
    <rPh sb="6" eb="8">
      <t>ガメン</t>
    </rPh>
    <rPh sb="10" eb="12">
      <t>ショシ</t>
    </rPh>
    <rPh sb="12" eb="14">
      <t>ジョウホウ</t>
    </rPh>
    <rPh sb="16" eb="18">
      <t>イカ</t>
    </rPh>
    <rPh sb="19" eb="21">
      <t>ヨヤク</t>
    </rPh>
    <rPh sb="21" eb="23">
      <t>トリケシ</t>
    </rPh>
    <rPh sb="23" eb="25">
      <t>ジョウホウ</t>
    </rPh>
    <rPh sb="26" eb="28">
      <t>ヒョウジ</t>
    </rPh>
    <rPh sb="36" eb="38">
      <t>ウケトリ</t>
    </rPh>
    <rPh sb="38" eb="40">
      <t>バショ</t>
    </rPh>
    <rPh sb="42" eb="44">
      <t>レンラク</t>
    </rPh>
    <rPh sb="44" eb="46">
      <t>ホウホウ</t>
    </rPh>
    <rPh sb="48" eb="50">
      <t>ヨヤク</t>
    </rPh>
    <rPh sb="50" eb="51">
      <t>ヒ</t>
    </rPh>
    <rPh sb="53" eb="55">
      <t>トリケシ</t>
    </rPh>
    <rPh sb="55" eb="56">
      <t>ビ</t>
    </rPh>
    <rPh sb="58" eb="60">
      <t>トリケシ</t>
    </rPh>
    <rPh sb="60" eb="62">
      <t>リユウ</t>
    </rPh>
    <phoneticPr fontId="2"/>
  </si>
  <si>
    <t xml:space="preserve">パスワードの変更ができること。
変更は、利用者ID、現在のパスワード、新しいパスワード（２回）を入力することで行えること。
</t>
    <phoneticPr fontId="2"/>
  </si>
  <si>
    <t xml:space="preserve">パスワード変更の場合は、利用者メニューが選択されたこととして変更後、「利用者メニュー」へ展開すること。
</t>
    <rPh sb="5" eb="7">
      <t>ヘンコウ</t>
    </rPh>
    <rPh sb="8" eb="10">
      <t>バアイ</t>
    </rPh>
    <rPh sb="30" eb="32">
      <t>ヘンコウ</t>
    </rPh>
    <rPh sb="32" eb="33">
      <t>ゴ</t>
    </rPh>
    <phoneticPr fontId="2"/>
  </si>
  <si>
    <t xml:space="preserve">パスワード発行の場合は、パスワード発行前に利用者ID＋電話番号＋生年月日の入力を求められること。任意のパスワードを指定できること。
利用者メニューが選択されたこととして登録後、「利用者メニュー」へ展開すること。
</t>
    <rPh sb="5" eb="7">
      <t>ハッコウ</t>
    </rPh>
    <rPh sb="8" eb="10">
      <t>バアイ</t>
    </rPh>
    <rPh sb="17" eb="19">
      <t>ハッコウ</t>
    </rPh>
    <rPh sb="19" eb="20">
      <t>マエ</t>
    </rPh>
    <rPh sb="21" eb="24">
      <t>リ</t>
    </rPh>
    <rPh sb="27" eb="29">
      <t>デンワ</t>
    </rPh>
    <rPh sb="29" eb="31">
      <t>バンゴウ</t>
    </rPh>
    <rPh sb="32" eb="34">
      <t>セイネン</t>
    </rPh>
    <rPh sb="34" eb="36">
      <t>ガッピ</t>
    </rPh>
    <rPh sb="37" eb="39">
      <t>ニュウリョク</t>
    </rPh>
    <rPh sb="40" eb="41">
      <t>モト</t>
    </rPh>
    <rPh sb="48" eb="50">
      <t>ニンイ</t>
    </rPh>
    <rPh sb="57" eb="59">
      <t>シテイ</t>
    </rPh>
    <phoneticPr fontId="2"/>
  </si>
  <si>
    <t xml:space="preserve">追加・変更・削除登録前に再度、ログイン利用者確認のため、パスワードを入力する制御ができること。
</t>
    <rPh sb="0" eb="2">
      <t>ツイカ</t>
    </rPh>
    <rPh sb="3" eb="5">
      <t>ヘンコウ</t>
    </rPh>
    <rPh sb="6" eb="8">
      <t>サクジョ</t>
    </rPh>
    <rPh sb="8" eb="10">
      <t>トウロク</t>
    </rPh>
    <rPh sb="10" eb="11">
      <t>マエ</t>
    </rPh>
    <rPh sb="12" eb="14">
      <t>サイド</t>
    </rPh>
    <rPh sb="19" eb="22">
      <t>リ</t>
    </rPh>
    <rPh sb="22" eb="24">
      <t>カクニン</t>
    </rPh>
    <rPh sb="34" eb="36">
      <t>ニュウリョク</t>
    </rPh>
    <rPh sb="38" eb="40">
      <t>セイギョ</t>
    </rPh>
    <phoneticPr fontId="2"/>
  </si>
  <si>
    <t xml:space="preserve">メールアドレスの変更・削除は、登録完了前に現在のメールアドレスと登録後のメールアドレスの確認画面が表示できること。
</t>
    <rPh sb="8" eb="10">
      <t>ヘンコウ</t>
    </rPh>
    <rPh sb="11" eb="13">
      <t>サクジョ</t>
    </rPh>
    <rPh sb="15" eb="17">
      <t>トウロク</t>
    </rPh>
    <rPh sb="17" eb="19">
      <t>カンリョウ</t>
    </rPh>
    <rPh sb="19" eb="20">
      <t>マエ</t>
    </rPh>
    <rPh sb="21" eb="23">
      <t>ゲンザイ</t>
    </rPh>
    <rPh sb="32" eb="34">
      <t>トウロク</t>
    </rPh>
    <rPh sb="34" eb="35">
      <t>ゴ</t>
    </rPh>
    <rPh sb="44" eb="46">
      <t>カクニン</t>
    </rPh>
    <rPh sb="46" eb="48">
      <t>ガメン</t>
    </rPh>
    <rPh sb="49" eb="51">
      <t>ヒョウジ</t>
    </rPh>
    <phoneticPr fontId="2"/>
  </si>
  <si>
    <t xml:space="preserve">FeliCaID登録画面から、FeliCaIDの登録・変更・削除ができること。
</t>
    <rPh sb="8" eb="10">
      <t>トウロク</t>
    </rPh>
    <rPh sb="10" eb="12">
      <t>ガメン</t>
    </rPh>
    <rPh sb="24" eb="26">
      <t>トウロク</t>
    </rPh>
    <rPh sb="27" eb="29">
      <t>ヘンコウ</t>
    </rPh>
    <rPh sb="30" eb="32">
      <t>サクジョ</t>
    </rPh>
    <phoneticPr fontId="2"/>
  </si>
  <si>
    <t xml:space="preserve">追加・変更・削除登録前に再度、ログイン利用者確認のため、利用者IDを入力する制御ができること。
</t>
    <rPh sb="0" eb="2">
      <t>ツイカ</t>
    </rPh>
    <rPh sb="3" eb="5">
      <t>ヘンコウ</t>
    </rPh>
    <rPh sb="6" eb="8">
      <t>サクジョ</t>
    </rPh>
    <rPh sb="8" eb="10">
      <t>トウロク</t>
    </rPh>
    <rPh sb="10" eb="11">
      <t>マエ</t>
    </rPh>
    <rPh sb="12" eb="14">
      <t>サイド</t>
    </rPh>
    <rPh sb="19" eb="22">
      <t>リ</t>
    </rPh>
    <rPh sb="22" eb="24">
      <t>カクニン</t>
    </rPh>
    <rPh sb="28" eb="31">
      <t>リ</t>
    </rPh>
    <rPh sb="34" eb="36">
      <t>ニュウリョク</t>
    </rPh>
    <rPh sb="38" eb="40">
      <t>セイギョ</t>
    </rPh>
    <phoneticPr fontId="2"/>
  </si>
  <si>
    <t xml:space="preserve">FeliCaID登録済み利用者の場合は、FeliCaID変更・削除の選択肢が表示され、FeliCaID未登録の利用者の場合は、FeliCaID登録画面が表示されること。
</t>
    <rPh sb="8" eb="10">
      <t>トウロク</t>
    </rPh>
    <rPh sb="10" eb="11">
      <t>ス</t>
    </rPh>
    <rPh sb="12" eb="15">
      <t>リ</t>
    </rPh>
    <rPh sb="16" eb="18">
      <t>バアイ</t>
    </rPh>
    <rPh sb="28" eb="30">
      <t>ヘンコウ</t>
    </rPh>
    <rPh sb="31" eb="33">
      <t>サクジョ</t>
    </rPh>
    <rPh sb="34" eb="37">
      <t>センタクシ</t>
    </rPh>
    <rPh sb="38" eb="40">
      <t>ヒョウジ</t>
    </rPh>
    <rPh sb="51" eb="54">
      <t>ミトウロク</t>
    </rPh>
    <rPh sb="55" eb="58">
      <t>リ</t>
    </rPh>
    <rPh sb="59" eb="61">
      <t>バアイ</t>
    </rPh>
    <rPh sb="71" eb="73">
      <t>トウロク</t>
    </rPh>
    <rPh sb="73" eb="75">
      <t>ガメン</t>
    </rPh>
    <rPh sb="76" eb="78">
      <t>ヒョウジ</t>
    </rPh>
    <phoneticPr fontId="2"/>
  </si>
  <si>
    <t>キーボード版　＜お気に入り資料機能＞</t>
    <rPh sb="5" eb="6">
      <t>バン</t>
    </rPh>
    <rPh sb="9" eb="10">
      <t>キ</t>
    </rPh>
    <rPh sb="11" eb="12">
      <t>イ</t>
    </rPh>
    <rPh sb="13" eb="15">
      <t>シリョウ</t>
    </rPh>
    <rPh sb="15" eb="17">
      <t>キノウ</t>
    </rPh>
    <phoneticPr fontId="2"/>
  </si>
  <si>
    <t>キーボード版　＜読書記録機能＞</t>
    <rPh sb="5" eb="6">
      <t>バン</t>
    </rPh>
    <rPh sb="8" eb="10">
      <t>ドクショ</t>
    </rPh>
    <rPh sb="10" eb="12">
      <t>キロク</t>
    </rPh>
    <rPh sb="12" eb="14">
      <t>キノウ</t>
    </rPh>
    <phoneticPr fontId="2"/>
  </si>
  <si>
    <t>キーボード版　＜レファレンス回答機能＞</t>
    <rPh sb="14" eb="16">
      <t>カイトウ</t>
    </rPh>
    <rPh sb="16" eb="18">
      <t>キノウ</t>
    </rPh>
    <phoneticPr fontId="2"/>
  </si>
  <si>
    <t xml:space="preserve">参考資料から、資料の詳細画面に展開できること。
</t>
    <phoneticPr fontId="2"/>
  </si>
  <si>
    <t xml:space="preserve">参考資料を予約やお気に入り登録することができること。
</t>
    <rPh sb="0" eb="2">
      <t>サンコウ</t>
    </rPh>
    <rPh sb="2" eb="4">
      <t>シリョウ</t>
    </rPh>
    <rPh sb="5" eb="7">
      <t>ヨヤク</t>
    </rPh>
    <rPh sb="9" eb="10">
      <t>キ</t>
    </rPh>
    <rPh sb="11" eb="12">
      <t>イ</t>
    </rPh>
    <rPh sb="13" eb="15">
      <t>トウロク</t>
    </rPh>
    <phoneticPr fontId="2"/>
  </si>
  <si>
    <t>キーボード版　＜レファレンス検索＞</t>
    <rPh sb="5" eb="6">
      <t>バン</t>
    </rPh>
    <rPh sb="14" eb="16">
      <t>ケンサク</t>
    </rPh>
    <phoneticPr fontId="2"/>
  </si>
  <si>
    <t xml:space="preserve">レファレンス検索結果一覧画面では、以下の項目での並べ替えができること。
・受付日の古い順
・受付日の新しい順
・NDC順
</t>
    <rPh sb="6" eb="8">
      <t>ケンサク</t>
    </rPh>
    <rPh sb="8" eb="10">
      <t>ケッカ</t>
    </rPh>
    <rPh sb="10" eb="12">
      <t>イチラン</t>
    </rPh>
    <rPh sb="12" eb="14">
      <t>ガメン</t>
    </rPh>
    <rPh sb="17" eb="19">
      <t>イカ</t>
    </rPh>
    <rPh sb="37" eb="40">
      <t>ウケツケビ</t>
    </rPh>
    <rPh sb="46" eb="48">
      <t>ウケツケ</t>
    </rPh>
    <rPh sb="59" eb="60">
      <t>ジュン</t>
    </rPh>
    <phoneticPr fontId="2"/>
  </si>
  <si>
    <t xml:space="preserve">レファレンス事例詳細画面は、以下の項目が表示できること。
情報が登録されていない場合は、項目自体が表示されないこと。
・質問内容タイトル
・質問内容要旨
・受付日
・NDC
・質問者
・事前調査事項
・回答内容要旨
・回答様式
・回答プロセス
・照会先
・寄与者
・備考
・事例作成日
・参考資料
・参考URL
・件名
・キーワード
</t>
    <rPh sb="6" eb="8">
      <t>ジレイ</t>
    </rPh>
    <rPh sb="8" eb="10">
      <t>ショウサイ</t>
    </rPh>
    <rPh sb="10" eb="12">
      <t>ガメン</t>
    </rPh>
    <rPh sb="60" eb="62">
      <t>シツモン</t>
    </rPh>
    <rPh sb="62" eb="64">
      <t>ナイヨウ</t>
    </rPh>
    <rPh sb="70" eb="72">
      <t>シツモン</t>
    </rPh>
    <rPh sb="72" eb="74">
      <t>ナイヨウ</t>
    </rPh>
    <rPh sb="74" eb="76">
      <t>ヨウシ</t>
    </rPh>
    <rPh sb="78" eb="81">
      <t>ウケツケビ</t>
    </rPh>
    <rPh sb="88" eb="90">
      <t>シツモン</t>
    </rPh>
    <rPh sb="90" eb="91">
      <t>シャ</t>
    </rPh>
    <rPh sb="93" eb="95">
      <t>ジゼン</t>
    </rPh>
    <rPh sb="95" eb="97">
      <t>チョウサ</t>
    </rPh>
    <rPh sb="97" eb="99">
      <t>ジコウ</t>
    </rPh>
    <rPh sb="101" eb="103">
      <t>カイトウ</t>
    </rPh>
    <rPh sb="103" eb="105">
      <t>ナイヨウ</t>
    </rPh>
    <rPh sb="105" eb="107">
      <t>ヨウシ</t>
    </rPh>
    <rPh sb="109" eb="111">
      <t>カイトウ</t>
    </rPh>
    <rPh sb="111" eb="113">
      <t>ヨウシキ</t>
    </rPh>
    <rPh sb="115" eb="117">
      <t>カイトウ</t>
    </rPh>
    <rPh sb="123" eb="125">
      <t>ショウカイ</t>
    </rPh>
    <rPh sb="125" eb="126">
      <t>サキ</t>
    </rPh>
    <rPh sb="128" eb="130">
      <t>キヨ</t>
    </rPh>
    <rPh sb="130" eb="131">
      <t>シャ</t>
    </rPh>
    <rPh sb="133" eb="135">
      <t>ビコウ</t>
    </rPh>
    <rPh sb="137" eb="139">
      <t>ジレイ</t>
    </rPh>
    <rPh sb="139" eb="142">
      <t>サクセイビ</t>
    </rPh>
    <rPh sb="144" eb="146">
      <t>サンコウ</t>
    </rPh>
    <rPh sb="146" eb="148">
      <t>シリョウ</t>
    </rPh>
    <rPh sb="150" eb="152">
      <t>サンコウ</t>
    </rPh>
    <rPh sb="157" eb="159">
      <t>ケンメイ</t>
    </rPh>
    <phoneticPr fontId="2"/>
  </si>
  <si>
    <t xml:space="preserve">参考資料から、資料詳細画面に展開できること。
</t>
    <rPh sb="0" eb="2">
      <t>サンコウ</t>
    </rPh>
    <rPh sb="2" eb="4">
      <t>シリョウ</t>
    </rPh>
    <rPh sb="7" eb="9">
      <t>シリョウ</t>
    </rPh>
    <rPh sb="9" eb="11">
      <t>ショウサイ</t>
    </rPh>
    <rPh sb="11" eb="13">
      <t>ガメン</t>
    </rPh>
    <rPh sb="14" eb="16">
      <t>テンカイ</t>
    </rPh>
    <phoneticPr fontId="2"/>
  </si>
  <si>
    <t>キーボード版　＜新聞記事検索＞</t>
    <rPh sb="5" eb="6">
      <t>バン</t>
    </rPh>
    <rPh sb="8" eb="10">
      <t>シンブン</t>
    </rPh>
    <rPh sb="10" eb="12">
      <t>キジ</t>
    </rPh>
    <rPh sb="12" eb="14">
      <t>ケンサク</t>
    </rPh>
    <phoneticPr fontId="2"/>
  </si>
  <si>
    <t xml:space="preserve">新聞記事検索画面では、以下の項目から検索を行うことができること。
・見出し
・シリーズ
・件名
・キーワード
・抄録
・掲載日
・新聞名
・記事No.
・NDC
</t>
    <rPh sb="0" eb="2">
      <t>シンブン</t>
    </rPh>
    <rPh sb="2" eb="4">
      <t>キジ</t>
    </rPh>
    <rPh sb="4" eb="6">
      <t>ケンサク</t>
    </rPh>
    <rPh sb="6" eb="8">
      <t>ガメン</t>
    </rPh>
    <rPh sb="11" eb="13">
      <t>イカ</t>
    </rPh>
    <rPh sb="14" eb="16">
      <t>コウモク</t>
    </rPh>
    <rPh sb="18" eb="20">
      <t>ケンサク</t>
    </rPh>
    <rPh sb="21" eb="22">
      <t>オコナ</t>
    </rPh>
    <rPh sb="34" eb="36">
      <t>ミダ</t>
    </rPh>
    <rPh sb="45" eb="47">
      <t>ケンメイ</t>
    </rPh>
    <rPh sb="56" eb="58">
      <t>ショウロク</t>
    </rPh>
    <rPh sb="60" eb="63">
      <t>ケイサイビ</t>
    </rPh>
    <rPh sb="65" eb="67">
      <t>シンブン</t>
    </rPh>
    <rPh sb="67" eb="68">
      <t>メイ</t>
    </rPh>
    <rPh sb="70" eb="72">
      <t>キジ</t>
    </rPh>
    <phoneticPr fontId="2"/>
  </si>
  <si>
    <t xml:space="preserve">新聞記事検索結果一覧画面では、以下の項目を表示できること。
・抄録
・掲載日
・新聞名
</t>
    <rPh sb="0" eb="2">
      <t>シンブン</t>
    </rPh>
    <rPh sb="2" eb="4">
      <t>キジ</t>
    </rPh>
    <rPh sb="4" eb="6">
      <t>ケンサク</t>
    </rPh>
    <rPh sb="6" eb="8">
      <t>ケッカ</t>
    </rPh>
    <rPh sb="8" eb="10">
      <t>イチラン</t>
    </rPh>
    <rPh sb="10" eb="12">
      <t>ガメン</t>
    </rPh>
    <rPh sb="15" eb="17">
      <t>イカ</t>
    </rPh>
    <rPh sb="18" eb="20">
      <t>コウモク</t>
    </rPh>
    <rPh sb="21" eb="23">
      <t>ヒョウジ</t>
    </rPh>
    <rPh sb="31" eb="33">
      <t>ショウロク</t>
    </rPh>
    <rPh sb="35" eb="38">
      <t>ケイサイビ</t>
    </rPh>
    <rPh sb="40" eb="42">
      <t>シンブン</t>
    </rPh>
    <rPh sb="42" eb="43">
      <t>メイ</t>
    </rPh>
    <phoneticPr fontId="2"/>
  </si>
  <si>
    <t>キーボード版　＜行事案内＞</t>
    <rPh sb="5" eb="6">
      <t>バン</t>
    </rPh>
    <rPh sb="8" eb="10">
      <t>ギョウジ</t>
    </rPh>
    <rPh sb="10" eb="12">
      <t>アンナイ</t>
    </rPh>
    <phoneticPr fontId="2"/>
  </si>
  <si>
    <t xml:space="preserve">図書館の行事案内等が表示できること。
</t>
    <rPh sb="0" eb="3">
      <t>ト</t>
    </rPh>
    <rPh sb="4" eb="6">
      <t>ギョウジ</t>
    </rPh>
    <rPh sb="6" eb="8">
      <t>アンナイ</t>
    </rPh>
    <rPh sb="8" eb="9">
      <t>ナド</t>
    </rPh>
    <rPh sb="10" eb="12">
      <t>ヒョウジ</t>
    </rPh>
    <phoneticPr fontId="2"/>
  </si>
  <si>
    <t xml:space="preserve">全館共通表示と館別表示の区分指定、行事名、表示期間、内容がどの端末からでも容易に追加・変更・削除できること。
</t>
    <rPh sb="31" eb="33">
      <t>タンマツ</t>
    </rPh>
    <rPh sb="40" eb="42">
      <t>ツイカ</t>
    </rPh>
    <rPh sb="43" eb="45">
      <t>ヘンコウ</t>
    </rPh>
    <rPh sb="46" eb="48">
      <t>サクジョ</t>
    </rPh>
    <phoneticPr fontId="2"/>
  </si>
  <si>
    <t xml:space="preserve">表示期間を経過したものは自動削除ができること。
</t>
    <phoneticPr fontId="2"/>
  </si>
  <si>
    <t>キーボード版　＜開館カレンダー＞</t>
    <rPh sb="5" eb="6">
      <t>バン</t>
    </rPh>
    <rPh sb="8" eb="10">
      <t>カイカン</t>
    </rPh>
    <phoneticPr fontId="2"/>
  </si>
  <si>
    <t xml:space="preserve">開館カレンダーが表示できること。
カレンダー管理で登録した情報から、図書館の休館日が表示できること。
</t>
    <rPh sb="0" eb="2">
      <t>カイカン</t>
    </rPh>
    <rPh sb="8" eb="10">
      <t>ヒョウジ</t>
    </rPh>
    <rPh sb="22" eb="24">
      <t>カンリ</t>
    </rPh>
    <rPh sb="25" eb="27">
      <t>トウロク</t>
    </rPh>
    <rPh sb="29" eb="31">
      <t>ジョウホウ</t>
    </rPh>
    <rPh sb="34" eb="37">
      <t>トショカン</t>
    </rPh>
    <rPh sb="38" eb="40">
      <t>キュウカン</t>
    </rPh>
    <rPh sb="40" eb="41">
      <t>ニチ</t>
    </rPh>
    <rPh sb="42" eb="44">
      <t>ヒョウジ</t>
    </rPh>
    <phoneticPr fontId="2"/>
  </si>
  <si>
    <t xml:space="preserve">自館情報が初期表示され、他館を選択して表示することができること。
</t>
    <phoneticPr fontId="2"/>
  </si>
  <si>
    <t xml:space="preserve">当月と翌月のカレンダーを表示できること。
</t>
    <phoneticPr fontId="2"/>
  </si>
  <si>
    <t>タッチパネル版　＜基本機能＞</t>
    <rPh sb="6" eb="7">
      <t>バン</t>
    </rPh>
    <rPh sb="9" eb="11">
      <t>キホン</t>
    </rPh>
    <rPh sb="11" eb="13">
      <t>キノウ</t>
    </rPh>
    <phoneticPr fontId="2"/>
  </si>
  <si>
    <t xml:space="preserve">タッチモニターを使用し、画面タッチで入力・画面遷移等ができること。スワイプでの操作は不可であること。
また、マウス・キーボードによる入力・操作もできること。
</t>
    <rPh sb="8" eb="10">
      <t>シヨウ</t>
    </rPh>
    <rPh sb="12" eb="14">
      <t>ガメン</t>
    </rPh>
    <rPh sb="18" eb="20">
      <t>ニュウリョク</t>
    </rPh>
    <rPh sb="21" eb="23">
      <t>ガメン</t>
    </rPh>
    <rPh sb="23" eb="25">
      <t>センイ</t>
    </rPh>
    <rPh sb="25" eb="26">
      <t>ナド</t>
    </rPh>
    <rPh sb="39" eb="41">
      <t>ソウサ</t>
    </rPh>
    <rPh sb="42" eb="44">
      <t>フカ</t>
    </rPh>
    <rPh sb="66" eb="68">
      <t>ニュウリョク</t>
    </rPh>
    <rPh sb="69" eb="71">
      <t>ソウサ</t>
    </rPh>
    <phoneticPr fontId="2"/>
  </si>
  <si>
    <t xml:space="preserve">大人用とこども用の、２種類の画面を表示できること。
大人用とこども用の画面は、簡易に切り替えて使用することができること。
</t>
    <rPh sb="0" eb="2">
      <t>オトナ</t>
    </rPh>
    <rPh sb="2" eb="3">
      <t>ヨウ</t>
    </rPh>
    <rPh sb="7" eb="8">
      <t>ヨウ</t>
    </rPh>
    <rPh sb="11" eb="13">
      <t>シュルイ</t>
    </rPh>
    <rPh sb="14" eb="16">
      <t>ガメン</t>
    </rPh>
    <rPh sb="17" eb="19">
      <t>ヒョウジ</t>
    </rPh>
    <rPh sb="26" eb="29">
      <t>オトナヨウ</t>
    </rPh>
    <rPh sb="33" eb="34">
      <t>ヨウ</t>
    </rPh>
    <rPh sb="35" eb="37">
      <t>ガメン</t>
    </rPh>
    <rPh sb="39" eb="41">
      <t>カンイ</t>
    </rPh>
    <rPh sb="42" eb="43">
      <t>キ</t>
    </rPh>
    <rPh sb="44" eb="45">
      <t>カ</t>
    </rPh>
    <rPh sb="47" eb="49">
      <t>シヨウ</t>
    </rPh>
    <phoneticPr fontId="2"/>
  </si>
  <si>
    <t xml:space="preserve">立ち上げ時の初期画面を大人用とこども用のどちらの画面とするかは、端末単位で制御できること。
</t>
    <rPh sb="0" eb="1">
      <t>タ</t>
    </rPh>
    <rPh sb="2" eb="3">
      <t>ア</t>
    </rPh>
    <rPh sb="4" eb="5">
      <t>ジ</t>
    </rPh>
    <rPh sb="6" eb="8">
      <t>ショキ</t>
    </rPh>
    <rPh sb="8" eb="10">
      <t>ガメン</t>
    </rPh>
    <rPh sb="11" eb="14">
      <t>オトナヨウ</t>
    </rPh>
    <rPh sb="18" eb="19">
      <t>ヨウ</t>
    </rPh>
    <rPh sb="24" eb="26">
      <t>ガメン</t>
    </rPh>
    <rPh sb="32" eb="34">
      <t>タンマツ</t>
    </rPh>
    <rPh sb="34" eb="36">
      <t>タンイ</t>
    </rPh>
    <rPh sb="37" eb="39">
      <t>セイギョ</t>
    </rPh>
    <phoneticPr fontId="2"/>
  </si>
  <si>
    <t xml:space="preserve">検索キーなどの入力では、以下のことができること。
画面にひらがな表・英数表を表示して１文字ずつ入力できること。ひらがな表と英数表は容易に切り替えることもできること。
入力内容が表示され、容易に変更（１文字戻る、クリア）できること。
</t>
    <rPh sb="0" eb="2">
      <t>ケンサク</t>
    </rPh>
    <rPh sb="7" eb="9">
      <t>ニュウリョク</t>
    </rPh>
    <rPh sb="12" eb="14">
      <t>イカ</t>
    </rPh>
    <rPh sb="34" eb="36">
      <t>エイスウ</t>
    </rPh>
    <rPh sb="36" eb="37">
      <t>ヒョウ</t>
    </rPh>
    <rPh sb="59" eb="60">
      <t>ヒョウ</t>
    </rPh>
    <rPh sb="61" eb="63">
      <t>エイスウ</t>
    </rPh>
    <rPh sb="63" eb="64">
      <t>ヒョウ</t>
    </rPh>
    <rPh sb="65" eb="67">
      <t>ヨウイ</t>
    </rPh>
    <rPh sb="93" eb="95">
      <t>ヨウイ</t>
    </rPh>
    <phoneticPr fontId="2"/>
  </si>
  <si>
    <t>タッチパネル版　＜大人用＞</t>
    <rPh sb="6" eb="7">
      <t>バン</t>
    </rPh>
    <rPh sb="9" eb="11">
      <t>オトナ</t>
    </rPh>
    <rPh sb="11" eb="12">
      <t>ヨウ</t>
    </rPh>
    <phoneticPr fontId="2"/>
  </si>
  <si>
    <t>基本的な機能・画面遷移は、キーボード版と同様となること。
　</t>
    <phoneticPr fontId="2"/>
  </si>
  <si>
    <t xml:space="preserve">大人用の画面には、以下の機能を有すること。
・図書資料検索
・雑誌資料検索
・AV資料検索（録音資料／映像資料）
・新着案内（図書／AV）
・ベストリーダー
・ベストオーダー
・カレンダー
・新聞記事検索
・レファレンス検索
・利用者メニュー
・パスワード変更・発行
</t>
    <rPh sb="4" eb="6">
      <t>ガメン</t>
    </rPh>
    <rPh sb="9" eb="11">
      <t>イカ</t>
    </rPh>
    <rPh sb="12" eb="14">
      <t>キノウ</t>
    </rPh>
    <rPh sb="15" eb="16">
      <t>ユウ</t>
    </rPh>
    <rPh sb="23" eb="25">
      <t>トショ</t>
    </rPh>
    <rPh sb="25" eb="27">
      <t>シリョウ</t>
    </rPh>
    <rPh sb="27" eb="29">
      <t>ケンサク</t>
    </rPh>
    <rPh sb="31" eb="33">
      <t>ザッシ</t>
    </rPh>
    <rPh sb="33" eb="35">
      <t>シリョウ</t>
    </rPh>
    <rPh sb="35" eb="37">
      <t>ケンサク</t>
    </rPh>
    <rPh sb="41" eb="43">
      <t>シリョウ</t>
    </rPh>
    <rPh sb="43" eb="45">
      <t>ケンサク</t>
    </rPh>
    <rPh sb="46" eb="48">
      <t>ロクオン</t>
    </rPh>
    <rPh sb="48" eb="50">
      <t>シリョウ</t>
    </rPh>
    <rPh sb="51" eb="53">
      <t>エイゾウ</t>
    </rPh>
    <rPh sb="53" eb="55">
      <t>シリョウ</t>
    </rPh>
    <rPh sb="58" eb="60">
      <t>シンチャク</t>
    </rPh>
    <rPh sb="60" eb="62">
      <t>アンナイ</t>
    </rPh>
    <rPh sb="63" eb="65">
      <t>トショ</t>
    </rPh>
    <rPh sb="96" eb="98">
      <t>シンブン</t>
    </rPh>
    <rPh sb="98" eb="100">
      <t>キジ</t>
    </rPh>
    <rPh sb="100" eb="102">
      <t>ケンサク</t>
    </rPh>
    <rPh sb="110" eb="112">
      <t>ケンサク</t>
    </rPh>
    <rPh sb="114" eb="117">
      <t>リヨウシャ</t>
    </rPh>
    <rPh sb="128" eb="130">
      <t>ヘンコウ</t>
    </rPh>
    <rPh sb="131" eb="133">
      <t>ハッコウ</t>
    </rPh>
    <phoneticPr fontId="2"/>
  </si>
  <si>
    <t xml:space="preserve">検索結果一覧などの資料の一覧はアイコン表示モードにて表示できること。
※アイコン表示モード
　…資料区分ごとにアイコン画像を表示し、一覧の資料の
　　種類が一目で分かる表示方法
</t>
    <phoneticPr fontId="2"/>
  </si>
  <si>
    <t>タッチパネル版　＜子ども用＞</t>
    <rPh sb="6" eb="7">
      <t>バン</t>
    </rPh>
    <rPh sb="9" eb="10">
      <t>コ</t>
    </rPh>
    <rPh sb="12" eb="13">
      <t>ヨウ</t>
    </rPh>
    <phoneticPr fontId="2"/>
  </si>
  <si>
    <t>子ども用の画面では一部機能を制限でき、文言は大人用の画面よりも易しい表現になっていること。
　</t>
    <rPh sb="0" eb="1">
      <t>コ</t>
    </rPh>
    <rPh sb="3" eb="4">
      <t>ヨウ</t>
    </rPh>
    <rPh sb="5" eb="7">
      <t>ガメン</t>
    </rPh>
    <rPh sb="9" eb="11">
      <t>イチブ</t>
    </rPh>
    <rPh sb="11" eb="13">
      <t>キノウ</t>
    </rPh>
    <rPh sb="14" eb="16">
      <t>セイゲン</t>
    </rPh>
    <rPh sb="19" eb="21">
      <t>モンゴン</t>
    </rPh>
    <rPh sb="22" eb="24">
      <t>オトナ</t>
    </rPh>
    <rPh sb="24" eb="25">
      <t>ヨウ</t>
    </rPh>
    <rPh sb="26" eb="28">
      <t>ガメン</t>
    </rPh>
    <rPh sb="31" eb="32">
      <t>ヤサ</t>
    </rPh>
    <rPh sb="34" eb="36">
      <t>ヒョウゲン</t>
    </rPh>
    <phoneticPr fontId="2"/>
  </si>
  <si>
    <t xml:space="preserve">こども用の画面には、以下の機能を有すること。
・図書資料検索
・雑誌資料検索
・AV資料検索（録音資料／映像資料）
・新着案内（図書／絵本・紙芝居）
</t>
    <rPh sb="5" eb="7">
      <t>ガメン</t>
    </rPh>
    <rPh sb="10" eb="12">
      <t>イカ</t>
    </rPh>
    <rPh sb="13" eb="15">
      <t>キノウ</t>
    </rPh>
    <rPh sb="16" eb="17">
      <t>ユウ</t>
    </rPh>
    <rPh sb="24" eb="26">
      <t>トショ</t>
    </rPh>
    <rPh sb="26" eb="28">
      <t>シリョウ</t>
    </rPh>
    <rPh sb="28" eb="30">
      <t>ケンサク</t>
    </rPh>
    <rPh sb="32" eb="34">
      <t>ザッシ</t>
    </rPh>
    <rPh sb="34" eb="36">
      <t>シリョウ</t>
    </rPh>
    <rPh sb="36" eb="38">
      <t>ケンサク</t>
    </rPh>
    <rPh sb="42" eb="44">
      <t>シリョウ</t>
    </rPh>
    <rPh sb="44" eb="46">
      <t>ケンサク</t>
    </rPh>
    <rPh sb="47" eb="49">
      <t>ロクオン</t>
    </rPh>
    <rPh sb="49" eb="51">
      <t>シリョウ</t>
    </rPh>
    <rPh sb="52" eb="54">
      <t>エイゾウ</t>
    </rPh>
    <rPh sb="54" eb="56">
      <t>シリョウ</t>
    </rPh>
    <rPh sb="59" eb="61">
      <t>シンチャク</t>
    </rPh>
    <rPh sb="61" eb="63">
      <t>アンナイ</t>
    </rPh>
    <rPh sb="64" eb="66">
      <t>トショ</t>
    </rPh>
    <rPh sb="67" eb="69">
      <t>エホン</t>
    </rPh>
    <rPh sb="70" eb="73">
      <t>カミシバイ</t>
    </rPh>
    <phoneticPr fontId="2"/>
  </si>
  <si>
    <t>資料ID入力後の表示</t>
    <phoneticPr fontId="2"/>
  </si>
  <si>
    <t xml:space="preserve">資料ID読み取り時、捜索中登録されている資料の場合、設定により、確認画面 もしくはエラーを表示することができること。
確認画面表示時は、操作員確認後、資料を貸出することもできること。
</t>
    <rPh sb="0" eb="2">
      <t>シリョウ</t>
    </rPh>
    <rPh sb="4" eb="5">
      <t>ヨ</t>
    </rPh>
    <rPh sb="6" eb="7">
      <t>ト</t>
    </rPh>
    <rPh sb="8" eb="9">
      <t>ジ</t>
    </rPh>
    <rPh sb="10" eb="12">
      <t>ソウサク</t>
    </rPh>
    <rPh sb="12" eb="13">
      <t>ナカ</t>
    </rPh>
    <rPh sb="13" eb="15">
      <t>トウロク</t>
    </rPh>
    <rPh sb="20" eb="22">
      <t>シリョウ</t>
    </rPh>
    <rPh sb="23" eb="25">
      <t>バアイ</t>
    </rPh>
    <phoneticPr fontId="3"/>
  </si>
  <si>
    <t xml:space="preserve">資料ID読み取り時、汚破損登録されている資料の場合、設定により、確認画面 もしくはエラーを表示することができること。
確認画面表示時は、操作員確認後、資料を貸出することもできること。
</t>
    <rPh sb="0" eb="2">
      <t>シリョウ</t>
    </rPh>
    <rPh sb="4" eb="5">
      <t>ヨ</t>
    </rPh>
    <rPh sb="6" eb="7">
      <t>ト</t>
    </rPh>
    <rPh sb="8" eb="9">
      <t>ジ</t>
    </rPh>
    <rPh sb="10" eb="11">
      <t>ヨゴ</t>
    </rPh>
    <rPh sb="11" eb="13">
      <t>ハソン</t>
    </rPh>
    <rPh sb="13" eb="15">
      <t>トウロク</t>
    </rPh>
    <rPh sb="20" eb="22">
      <t>シリョウ</t>
    </rPh>
    <rPh sb="23" eb="25">
      <t>バアイ</t>
    </rPh>
    <phoneticPr fontId="3"/>
  </si>
  <si>
    <t xml:space="preserve">マイライブラリに、利用者登録の有効期限を表示することができること。
</t>
    <phoneticPr fontId="2"/>
  </si>
  <si>
    <t xml:space="preserve">CMSはWebブラウザのみで動作し、PCに特別なソフトウェアをインストールしないこと。
</t>
    <phoneticPr fontId="21"/>
  </si>
  <si>
    <t xml:space="preserve">権限を与えられていない機能については、非表示または、操作できないようにすること。
</t>
    <phoneticPr fontId="21"/>
  </si>
  <si>
    <t xml:space="preserve">ページ生成にあたっては、文書構造とデザインの分離を図るなど、Web標準に配慮されていること。
</t>
    <phoneticPr fontId="21"/>
  </si>
  <si>
    <t xml:space="preserve">Webブラウザの種類・バージョンに依存することなく、快適にブラウジングできるよう配慮すること。
</t>
    <phoneticPr fontId="21"/>
  </si>
  <si>
    <t xml:space="preserve">緊急時には、トップページに緊急情報欄が表示され、随時更新が可能なこと（普段は非表示）。
</t>
    <phoneticPr fontId="21"/>
  </si>
  <si>
    <t>WebOPACを含むサイト全体を統一したデザインで管理できること。</t>
    <phoneticPr fontId="21"/>
  </si>
  <si>
    <t xml:space="preserve">未承認/承認済み/掲載中/差し戻しなどの承認フロー機能があること。
</t>
    <phoneticPr fontId="21"/>
  </si>
  <si>
    <t>作成したページの承認ステータスを一覧表形式で、確認できること。</t>
    <phoneticPr fontId="21"/>
  </si>
  <si>
    <t xml:space="preserve">管理者が承認、差し戻し、即時掲載、削除ができること。
差し戻しの際、コメントを付け編集者に伝達できること。
</t>
    <phoneticPr fontId="21"/>
  </si>
  <si>
    <t xml:space="preserve">管理者により承認されたページは、自動掲載指定により公開できること。
また、自動掲載指定がないページは、管理者が手動で公開できること。
</t>
    <phoneticPr fontId="21"/>
  </si>
  <si>
    <t xml:space="preserve">緊急時に表示する緊急情報は、承認ルートを通ることなく、編集者が即時公開できること。
</t>
    <phoneticPr fontId="21"/>
  </si>
  <si>
    <t xml:space="preserve">差し戻しされたページを編集者が再編集、登録できること。
</t>
    <phoneticPr fontId="21"/>
  </si>
  <si>
    <t xml:space="preserve">トップページ表示、最新のお知らせ記事は、常に最新の記事が任意の件数表示されていること。また、任意の期間newアイコンが自動表示されること。
</t>
    <phoneticPr fontId="21"/>
  </si>
  <si>
    <t xml:space="preserve">管理者は、CMSの管理画面上でユーザー情報の修正、追加、削除が行えること。
</t>
    <phoneticPr fontId="21"/>
  </si>
  <si>
    <t xml:space="preserve">ページの公開、削除をいつどのユーザーが行ったか操作履歴としてログを残せること。
</t>
    <phoneticPr fontId="21"/>
  </si>
  <si>
    <t xml:space="preserve">ページ単位で更新履歴を保持し、編集者が過去の状態に戻すことが可能なこと。
</t>
    <phoneticPr fontId="21"/>
  </si>
  <si>
    <t xml:space="preserve">ページ単位のアクセス数を指定期間または、日ごとに一覧で確認できること。また、アクセス数一覧をCSVファイルで出力できること。
</t>
    <phoneticPr fontId="21"/>
  </si>
  <si>
    <t xml:space="preserve">カテゴリ内共通ローカルナビゲーションの
追加、削除、編集、順序変更が行えること。
</t>
    <phoneticPr fontId="21"/>
  </si>
  <si>
    <t xml:space="preserve">公開中のページを再編集する際には、ページの公開状態を維持したまま編集・承認が可能であること。
</t>
    <phoneticPr fontId="21"/>
  </si>
  <si>
    <t xml:space="preserve">ワープロ感覚でコンテンツが作成でき、
① WYSIWYGエディタ機能を有し、専門知識を持たないページ編集者でも編集ができること。
② 見出しや段落、表などがタグの知識を持たなくても容易にコンテンツに反映できること。
③ 統一したデザインのページ作成が可能なこと。
④ 作成途中のページを一時的に保存し、再ログイン後に編集を再開できること。
⑤サイトの状態をプレビュー表示などで確認できること。
</t>
    <phoneticPr fontId="21"/>
  </si>
  <si>
    <t xml:space="preserve">ページをコピーし、編集するなど、転用が可能であること。
また掲載終了したページを再掲載、コピーできること。
</t>
    <phoneticPr fontId="21"/>
  </si>
  <si>
    <t xml:space="preserve">HTMLの知識がなくても、簡単な操作で表が作成できること。また、作成した表の幅や高さ等の調整が容易にできること。
</t>
    <phoneticPr fontId="21"/>
  </si>
  <si>
    <t xml:space="preserve">HTMLソースの直接編集が可能であること。
各作業段階でプレビューができること。
</t>
    <phoneticPr fontId="21"/>
  </si>
  <si>
    <t xml:space="preserve">登録できる画像のファイル種別（JPEG、GIF、PNGのみ等）を制限できること。
</t>
    <phoneticPr fontId="21"/>
  </si>
  <si>
    <t xml:space="preserve">Microsoft Word・Excel等で作成した表形式データについて、コピーアンドペーストが可能であること。
</t>
    <phoneticPr fontId="21"/>
  </si>
  <si>
    <t xml:space="preserve">内部ページ（CMS管理下）へのリンクについて、リンク先ページを簡単な操作で設定できること。
</t>
    <phoneticPr fontId="21"/>
  </si>
  <si>
    <t xml:space="preserve">外部ページ（CMS管理外）へのリンクは、URLを入力することで簡単に設定できること。
</t>
    <phoneticPr fontId="21"/>
  </si>
  <si>
    <t xml:space="preserve">PDFファイル等(Word、Excel、PDFは必須)、ファイルへのリンクが簡易な操作で可能なこと。
</t>
    <phoneticPr fontId="21"/>
  </si>
  <si>
    <t xml:space="preserve">お知らせなど必要に応じて、ページ作成日または更新日が自動で表示されること。
ページの作成日または更新日を任意に変更できること。
</t>
    <phoneticPr fontId="21"/>
  </si>
  <si>
    <t xml:space="preserve">簡易アンケート作成が可能なこと。
・ページ下部に簡易アンケート（よく分かった。探しやすかった。等の選択形式）を設置することができること。
簡易アンケートの集計結果をCSV形式で出力できること。
</t>
    <phoneticPr fontId="21"/>
  </si>
  <si>
    <t xml:space="preserve">トップページにスライダー機能(カルーセル)を使用して、地域資料画像Webギャラリーや画像付きイベント紹介などを表示できること。
・複数件登録可能なこと。
・コメント表示が可能なこと
・画像にリンク先を設定できること
・スライダー作成に必要な情報を容易に登録できること。
・登録内容の変更、削除が可能なこと。
</t>
    <phoneticPr fontId="21"/>
  </si>
  <si>
    <t xml:space="preserve">アップロードファイル（画像、PDF等）の削除管理ができること。
また、公開中のページで使用されているファイルの削除が可能でないこと。
</t>
    <phoneticPr fontId="21"/>
  </si>
  <si>
    <t xml:space="preserve">W3C勧告「コンテンツアクセシビリティガイドライン」および日本工業規格「JIS X8341-3:2010」に基づき、最低限「等級A」の達成基準を満たし、可能な限り「等級AA」の達成基準を満たすこと。
</t>
    <phoneticPr fontId="21"/>
  </si>
  <si>
    <t xml:space="preserve">一般的な音声読み上げソフトを利用して正しい順序で読み上げられること。
</t>
    <phoneticPr fontId="21"/>
  </si>
  <si>
    <t xml:space="preserve">閲覧者が文字サイズ、背景色の変更ができること
</t>
    <phoneticPr fontId="21"/>
  </si>
  <si>
    <t xml:space="preserve">HTML言語を意識することなく、表の見出しやキャプションの設定、alt属性（代替テキスト）、h属性（見出し）を簡単に設定できること。
</t>
    <phoneticPr fontId="21"/>
  </si>
  <si>
    <t xml:space="preserve">WebOPACを含むサイト全体にグローバルナビゲーション等共通ナビゲーションを置くこと。
</t>
    <phoneticPr fontId="21"/>
  </si>
  <si>
    <t xml:space="preserve">問い合わせフォームを設置できること。
・問い合わせフォームから送信されたメールには、どのページから送信されたメールなのか判別できる情報が付与されること。
・問い合わせフォームで、入力エラーがあった場合に、閲覧者に対してエラー理由をテキストで表示できること。
・問い合わせフォームの利用者が入力内容を送信前に確認できること。
・項目ごとに、択一方式（ラジオボタン）、複数選択可（チェックボックス）、プルダウンメニュー、自由記入欄など、一般的なフォームのスタイルを自由に採用できること。
・項目ごとに入力の必須・任意が指定できること。
・SSLによる暗号化を行うこと。
</t>
    <phoneticPr fontId="21"/>
  </si>
  <si>
    <t xml:space="preserve">ソーシャルボタン(Facebook、Twitter、google等)、カーリル連携
googleサービス(googlemap、googleアナリティクス、googleサイト内検索)等の外部サービスを利用できること。
</t>
    <phoneticPr fontId="21"/>
  </si>
  <si>
    <t xml:space="preserve">設定により、協力館へ貸出する場合は、資料１点ずつに対してレシートを出力することができること。
</t>
    <rPh sb="0" eb="2">
      <t>セッテイ</t>
    </rPh>
    <rPh sb="6" eb="8">
      <t>キョウリョク</t>
    </rPh>
    <rPh sb="8" eb="9">
      <t>カン</t>
    </rPh>
    <rPh sb="10" eb="12">
      <t>カシダシ</t>
    </rPh>
    <rPh sb="14" eb="16">
      <t>バアイ</t>
    </rPh>
    <rPh sb="18" eb="20">
      <t>シリョウ</t>
    </rPh>
    <rPh sb="21" eb="22">
      <t>テン</t>
    </rPh>
    <rPh sb="25" eb="26">
      <t>タイ</t>
    </rPh>
    <rPh sb="33" eb="35">
      <t>シュツリョク</t>
    </rPh>
    <phoneticPr fontId="3"/>
  </si>
  <si>
    <t xml:space="preserve">図書・雑誌・ＡＶ資料を一括または選択指定して検索できること。
</t>
    <rPh sb="0" eb="2">
      <t>トショ</t>
    </rPh>
    <rPh sb="3" eb="5">
      <t>ザッシ</t>
    </rPh>
    <rPh sb="8" eb="10">
      <t>シリョウ</t>
    </rPh>
    <rPh sb="11" eb="13">
      <t>イッカツ</t>
    </rPh>
    <rPh sb="16" eb="18">
      <t>センタク</t>
    </rPh>
    <rPh sb="18" eb="20">
      <t>シテイ</t>
    </rPh>
    <rPh sb="22" eb="24">
      <t>ケンサク</t>
    </rPh>
    <phoneticPr fontId="3"/>
  </si>
  <si>
    <t xml:space="preserve">通常資料・ＨＳ資料を選択して検索できること。
</t>
    <rPh sb="0" eb="2">
      <t>ツウジョウ</t>
    </rPh>
    <rPh sb="2" eb="4">
      <t>シリョウ</t>
    </rPh>
    <rPh sb="7" eb="9">
      <t>シリョウ</t>
    </rPh>
    <rPh sb="10" eb="12">
      <t>センタク</t>
    </rPh>
    <rPh sb="14" eb="16">
      <t>ケンサク</t>
    </rPh>
    <phoneticPr fontId="3"/>
  </si>
  <si>
    <t xml:space="preserve">資料種別（図書／雑誌／ＡＶ／新聞記事）にかかわらず、同一種類の典拠は一元管理できること。
</t>
    <rPh sb="0" eb="2">
      <t>シリョウ</t>
    </rPh>
    <rPh sb="2" eb="4">
      <t>シュベツ</t>
    </rPh>
    <rPh sb="14" eb="16">
      <t>シンブン</t>
    </rPh>
    <rPh sb="16" eb="18">
      <t>キジ</t>
    </rPh>
    <rPh sb="26" eb="28">
      <t>ドウイツ</t>
    </rPh>
    <rPh sb="28" eb="30">
      <t>シュルイ</t>
    </rPh>
    <rPh sb="31" eb="33">
      <t>テンキョ</t>
    </rPh>
    <rPh sb="34" eb="36">
      <t>イチゲン</t>
    </rPh>
    <rPh sb="36" eb="38">
      <t>カンリ</t>
    </rPh>
    <phoneticPr fontId="2"/>
  </si>
  <si>
    <t xml:space="preserve">HS（ハンディキャップサービス）資料は、原資料の形態である図書・雑誌・ＡＶ何れかの書誌を用い、HSの以下の項目を追加して管理できること。
・点訳者（朗読者）表示
・媒体の種類と巻数
・統計区分
</t>
    <rPh sb="16" eb="18">
      <t>シリョウ</t>
    </rPh>
    <rPh sb="20" eb="23">
      <t>ゲンシリョウ</t>
    </rPh>
    <rPh sb="24" eb="26">
      <t>ケイタイ</t>
    </rPh>
    <rPh sb="29" eb="31">
      <t>トショ</t>
    </rPh>
    <rPh sb="32" eb="34">
      <t>ザッシ</t>
    </rPh>
    <rPh sb="37" eb="38">
      <t>イズ</t>
    </rPh>
    <rPh sb="41" eb="43">
      <t>ショシ</t>
    </rPh>
    <rPh sb="44" eb="45">
      <t>モチ</t>
    </rPh>
    <rPh sb="50" eb="52">
      <t>イカ</t>
    </rPh>
    <rPh sb="53" eb="55">
      <t>コウモク</t>
    </rPh>
    <rPh sb="56" eb="58">
      <t>ツイカ</t>
    </rPh>
    <rPh sb="60" eb="62">
      <t>カンリ</t>
    </rPh>
    <rPh sb="70" eb="72">
      <t>テンヤク</t>
    </rPh>
    <rPh sb="72" eb="73">
      <t>シャ</t>
    </rPh>
    <rPh sb="74" eb="77">
      <t>ロウドクシャ</t>
    </rPh>
    <rPh sb="78" eb="80">
      <t>ヒョウジ</t>
    </rPh>
    <rPh sb="82" eb="84">
      <t>バイタイ</t>
    </rPh>
    <rPh sb="85" eb="87">
      <t>シュルイ</t>
    </rPh>
    <rPh sb="88" eb="89">
      <t>カン</t>
    </rPh>
    <rPh sb="89" eb="90">
      <t>カズ</t>
    </rPh>
    <rPh sb="92" eb="94">
      <t>トウケイ</t>
    </rPh>
    <rPh sb="94" eb="96">
      <t>クブン</t>
    </rPh>
    <phoneticPr fontId="2"/>
  </si>
  <si>
    <t>書誌登録（ＡＶ）</t>
    <rPh sb="0" eb="2">
      <t>ショシ</t>
    </rPh>
    <rPh sb="2" eb="4">
      <t>トウロク</t>
    </rPh>
    <phoneticPr fontId="2"/>
  </si>
  <si>
    <t xml:space="preserve">ＡＶマークは、責任表示の役割も取込むことができること。
</t>
    <rPh sb="7" eb="9">
      <t>セキニン</t>
    </rPh>
    <rPh sb="9" eb="11">
      <t>ヒョウジ</t>
    </rPh>
    <rPh sb="12" eb="14">
      <t>ヤクワリ</t>
    </rPh>
    <rPh sb="15" eb="17">
      <t>トリコ</t>
    </rPh>
    <phoneticPr fontId="2"/>
  </si>
  <si>
    <t xml:space="preserve">発注専用メニューからの選書登録は、マークNo.・ISBN（ＡＶの場合は発売番号）・タイトル（カナ・漢字）から資料を検索し、検索結果一覧から資料を選択することで、追加登録ができること。
マークNo.・ISBNは、バーコードの読み込みによる入力もできること。
</t>
    <rPh sb="0" eb="2">
      <t>ハッチュウ</t>
    </rPh>
    <rPh sb="2" eb="4">
      <t>センヨウ</t>
    </rPh>
    <rPh sb="11" eb="13">
      <t>センショ</t>
    </rPh>
    <rPh sb="13" eb="15">
      <t>トウロク</t>
    </rPh>
    <rPh sb="54" eb="56">
      <t>シリョウ</t>
    </rPh>
    <rPh sb="57" eb="59">
      <t>ケンサク</t>
    </rPh>
    <rPh sb="61" eb="63">
      <t>ケンサク</t>
    </rPh>
    <rPh sb="63" eb="65">
      <t>ケッカ</t>
    </rPh>
    <rPh sb="65" eb="67">
      <t>イチラン</t>
    </rPh>
    <rPh sb="69" eb="71">
      <t>シリョウ</t>
    </rPh>
    <rPh sb="72" eb="74">
      <t>センタク</t>
    </rPh>
    <rPh sb="80" eb="82">
      <t>ツイカ</t>
    </rPh>
    <rPh sb="82" eb="84">
      <t>トウロク</t>
    </rPh>
    <rPh sb="111" eb="112">
      <t>ヨ</t>
    </rPh>
    <rPh sb="113" eb="114">
      <t>コ</t>
    </rPh>
    <rPh sb="118" eb="120">
      <t>ニュウリョク</t>
    </rPh>
    <phoneticPr fontId="2"/>
  </si>
  <si>
    <t xml:space="preserve">発注データのない資料の受入登録ができること。
資料を以下の項目で検索し、受入登録ができること。
・ISBN（ＡＶ資料の場合は、発売番号）
・マークNo.
・タイトルカナ
・タイトル漢字
</t>
    <rPh sb="0" eb="2">
      <t>ハッチュウ</t>
    </rPh>
    <rPh sb="8" eb="10">
      <t>シリョウ</t>
    </rPh>
    <rPh sb="11" eb="13">
      <t>ウケイ</t>
    </rPh>
    <rPh sb="13" eb="15">
      <t>トウロク</t>
    </rPh>
    <rPh sb="23" eb="25">
      <t>シリョウ</t>
    </rPh>
    <rPh sb="26" eb="28">
      <t>イカ</t>
    </rPh>
    <rPh sb="29" eb="31">
      <t>コウモク</t>
    </rPh>
    <rPh sb="32" eb="34">
      <t>ケンサク</t>
    </rPh>
    <rPh sb="36" eb="38">
      <t>ウケイレ</t>
    </rPh>
    <rPh sb="38" eb="40">
      <t>トウロク</t>
    </rPh>
    <rPh sb="56" eb="58">
      <t>シリョウ</t>
    </rPh>
    <rPh sb="59" eb="61">
      <t>バアイ</t>
    </rPh>
    <rPh sb="63" eb="65">
      <t>ハツバイ</t>
    </rPh>
    <rPh sb="65" eb="67">
      <t>バンゴウ</t>
    </rPh>
    <rPh sb="90" eb="92">
      <t>カンジ</t>
    </rPh>
    <phoneticPr fontId="2"/>
  </si>
  <si>
    <t xml:space="preserve">以下の検索条件を指定して、[発注管理検索結果一覧]が表示できること。
・対象資料（図書／ＡＶ）
・発注番号
・マークNo.
・ISBN
・発注登録日
・選書登録日
・発注日
・所蔵館
・受入先（注文先）
・利用対象
・タイトル（カナ／漢字）
・選書候補理由コード
・発注保留理由コード
・発注状況
・発注種別
</t>
    <rPh sb="0" eb="2">
      <t>イカ</t>
    </rPh>
    <rPh sb="3" eb="5">
      <t>ケンサク</t>
    </rPh>
    <rPh sb="5" eb="7">
      <t>ジョウケン</t>
    </rPh>
    <rPh sb="8" eb="10">
      <t>シテイ</t>
    </rPh>
    <rPh sb="14" eb="16">
      <t>ハッチュウ</t>
    </rPh>
    <rPh sb="16" eb="18">
      <t>カンリ</t>
    </rPh>
    <rPh sb="18" eb="20">
      <t>ケンサク</t>
    </rPh>
    <rPh sb="20" eb="22">
      <t>ケッカ</t>
    </rPh>
    <rPh sb="22" eb="24">
      <t>イチラン</t>
    </rPh>
    <rPh sb="26" eb="28">
      <t>ヒョウジ</t>
    </rPh>
    <rPh sb="36" eb="38">
      <t>タイショウ</t>
    </rPh>
    <rPh sb="38" eb="40">
      <t>シリョウ</t>
    </rPh>
    <rPh sb="41" eb="43">
      <t>トショ</t>
    </rPh>
    <rPh sb="49" eb="51">
      <t>ハッチュウ</t>
    </rPh>
    <rPh sb="51" eb="53">
      <t>バンゴウ</t>
    </rPh>
    <rPh sb="69" eb="71">
      <t>ハッチュウ</t>
    </rPh>
    <rPh sb="71" eb="73">
      <t>トウロク</t>
    </rPh>
    <rPh sb="73" eb="74">
      <t>ヒ</t>
    </rPh>
    <rPh sb="76" eb="78">
      <t>センショ</t>
    </rPh>
    <rPh sb="78" eb="81">
      <t>トウロクビ</t>
    </rPh>
    <rPh sb="83" eb="85">
      <t>ハッチュウ</t>
    </rPh>
    <rPh sb="85" eb="86">
      <t>ビ</t>
    </rPh>
    <rPh sb="88" eb="90">
      <t>ショゾウ</t>
    </rPh>
    <rPh sb="90" eb="91">
      <t>カン</t>
    </rPh>
    <rPh sb="93" eb="95">
      <t>ウケイレ</t>
    </rPh>
    <rPh sb="95" eb="96">
      <t>サキ</t>
    </rPh>
    <rPh sb="97" eb="99">
      <t>チュウモン</t>
    </rPh>
    <rPh sb="99" eb="100">
      <t>サキ</t>
    </rPh>
    <rPh sb="103" eb="105">
      <t>リヨウ</t>
    </rPh>
    <rPh sb="105" eb="107">
      <t>タイショウ</t>
    </rPh>
    <rPh sb="117" eb="119">
      <t>カンジ</t>
    </rPh>
    <rPh sb="122" eb="124">
      <t>センショ</t>
    </rPh>
    <rPh sb="124" eb="126">
      <t>コウホ</t>
    </rPh>
    <rPh sb="126" eb="128">
      <t>リユウ</t>
    </rPh>
    <rPh sb="133" eb="135">
      <t>ハッチュウ</t>
    </rPh>
    <rPh sb="135" eb="137">
      <t>ホリュウ</t>
    </rPh>
    <rPh sb="144" eb="146">
      <t>ハッチュウ</t>
    </rPh>
    <rPh sb="146" eb="148">
      <t>ジョウキョウ</t>
    </rPh>
    <rPh sb="150" eb="152">
      <t>ハッチュウ</t>
    </rPh>
    <rPh sb="152" eb="154">
      <t>シュベツ</t>
    </rPh>
    <phoneticPr fontId="2"/>
  </si>
  <si>
    <t xml:space="preserve">スマートフォン・タブレット端末でWebOPACを表示できること。
端末の画面サイズにあわせて、WebOPACのレイアウトが自動で調整されること。（レスポンシブ・デザイン）
</t>
    <rPh sb="13" eb="15">
      <t>タンマツ</t>
    </rPh>
    <rPh sb="24" eb="26">
      <t>ヒョウジ</t>
    </rPh>
    <rPh sb="33" eb="35">
      <t>タンマツ</t>
    </rPh>
    <rPh sb="36" eb="38">
      <t>ガメン</t>
    </rPh>
    <rPh sb="61" eb="63">
      <t>ジドウ</t>
    </rPh>
    <rPh sb="64" eb="66">
      <t>チョウセイ</t>
    </rPh>
    <phoneticPr fontId="2"/>
  </si>
  <si>
    <t xml:space="preserve">各ページの操作方法、項目に関する説明を、ヘルプ・ガイダンスで参照できること。また、多言語切り替えに対応していること。
ヘルプ・ガイダンスの表示内容は、CMSで編集可能なこと。
</t>
    <rPh sb="0" eb="1">
      <t>カク</t>
    </rPh>
    <rPh sb="5" eb="7">
      <t>ソウサ</t>
    </rPh>
    <rPh sb="7" eb="9">
      <t>ホウホウ</t>
    </rPh>
    <rPh sb="10" eb="12">
      <t>コウモク</t>
    </rPh>
    <rPh sb="13" eb="14">
      <t>カン</t>
    </rPh>
    <rPh sb="16" eb="18">
      <t>セツメイ</t>
    </rPh>
    <rPh sb="30" eb="32">
      <t>サンショウ</t>
    </rPh>
    <rPh sb="41" eb="44">
      <t>タゲンゴ</t>
    </rPh>
    <rPh sb="44" eb="45">
      <t>キ</t>
    </rPh>
    <rPh sb="46" eb="47">
      <t>カ</t>
    </rPh>
    <rPh sb="49" eb="51">
      <t>タイオウ</t>
    </rPh>
    <rPh sb="69" eb="71">
      <t>ヒョウジ</t>
    </rPh>
    <rPh sb="71" eb="73">
      <t>ナイヨウ</t>
    </rPh>
    <rPh sb="79" eb="81">
      <t>ヘンシュウ</t>
    </rPh>
    <rPh sb="81" eb="83">
      <t>カノウ</t>
    </rPh>
    <phoneticPr fontId="2"/>
  </si>
  <si>
    <t xml:space="preserve">レファレンス受付時に登録資格・件数の上限などが確認されること。
不適切な場合には、利用者に分かりやすい案内表示ができること。
</t>
    <rPh sb="6" eb="8">
      <t>ウケツケ</t>
    </rPh>
    <rPh sb="10" eb="12">
      <t>トウロク</t>
    </rPh>
    <phoneticPr fontId="2"/>
  </si>
  <si>
    <t xml:space="preserve">電子書籍用TRCマークを図書館システムに取り込めること。
</t>
    <rPh sb="0" eb="2">
      <t>デンシ</t>
    </rPh>
    <rPh sb="2" eb="4">
      <t>ショセキ</t>
    </rPh>
    <rPh sb="4" eb="5">
      <t>ヨウ</t>
    </rPh>
    <rPh sb="12" eb="15">
      <t>トショカン</t>
    </rPh>
    <rPh sb="20" eb="21">
      <t>ト</t>
    </rPh>
    <rPh sb="22" eb="23">
      <t>コ</t>
    </rPh>
    <phoneticPr fontId="2"/>
  </si>
  <si>
    <t xml:space="preserve">空席があれば、予約をせずに確保ができること。ただし、利用開始時刻までの時間によって確保可能な時間を制限できること。
</t>
    <phoneticPr fontId="2"/>
  </si>
  <si>
    <t>ID、パスワード認証でCMSにログインできること。</t>
  </si>
  <si>
    <t xml:space="preserve">以下の項目は、コードを直接入力して登録することもコードを選択指定して登録することもできること。
・言語
・資料形態
・分野
・利用対象
</t>
    <rPh sb="0" eb="2">
      <t>イカ</t>
    </rPh>
    <rPh sb="3" eb="5">
      <t>コウモク</t>
    </rPh>
    <rPh sb="17" eb="19">
      <t>トウロク</t>
    </rPh>
    <rPh sb="34" eb="36">
      <t>トウロク</t>
    </rPh>
    <phoneticPr fontId="19"/>
  </si>
  <si>
    <t xml:space="preserve">協力館への貸出処理は、個人利用者への貸出処理と同様の手順で行えること。
</t>
    <rPh sb="0" eb="2">
      <t>キョウリョク</t>
    </rPh>
    <rPh sb="2" eb="3">
      <t>カン</t>
    </rPh>
    <rPh sb="5" eb="7">
      <t>カシダシ</t>
    </rPh>
    <rPh sb="7" eb="9">
      <t>ショリ</t>
    </rPh>
    <rPh sb="11" eb="13">
      <t>コジン</t>
    </rPh>
    <rPh sb="13" eb="16">
      <t>リヨウシャ</t>
    </rPh>
    <rPh sb="18" eb="20">
      <t>カシダシ</t>
    </rPh>
    <rPh sb="20" eb="22">
      <t>ショリ</t>
    </rPh>
    <rPh sb="23" eb="25">
      <t>ドウヨウ</t>
    </rPh>
    <rPh sb="26" eb="28">
      <t>テジュン</t>
    </rPh>
    <rPh sb="29" eb="30">
      <t>オコナ</t>
    </rPh>
    <phoneticPr fontId="3"/>
  </si>
  <si>
    <t xml:space="preserve">OAI-PMHにより、国会図書館に書誌データを提供できること。
</t>
    <rPh sb="11" eb="13">
      <t>コッカイ</t>
    </rPh>
    <rPh sb="13" eb="16">
      <t>ト</t>
    </rPh>
    <rPh sb="17" eb="19">
      <t>ショシ</t>
    </rPh>
    <rPh sb="23" eb="25">
      <t>テイキョウ</t>
    </rPh>
    <phoneticPr fontId="2"/>
  </si>
  <si>
    <t xml:space="preserve">以下の項目は、コード管理されること。
・刊行頻度
・保存期限
・言語
・資料形態
・分野
・利用対象
</t>
    <phoneticPr fontId="2"/>
  </si>
  <si>
    <t xml:space="preserve">AV書誌が以下の項目で追加・変更・削除できること。
・タイトル漢字
・タイトルカナ
・巻次
・副タイトル漢字
・副タイトルカナ
・シリーズ情報（詳細項目あり）※複数登録可
・各巻タイトル漢字
・各巻タイトルカナ
・各巻副タイトル漢字
・各巻副タイトルカナ
・各巻巻次
・統一タイトル漢字
・統一タイトルカナ
・原タイトル
・検索用タイトル漢字
・検索用タイトルカナ
・著者情報（表記／カナ／漢字／原綴）※複数登録可
・版表示
・発売者情報（詳細項目あり）
・販売者情報（詳細項目あり）
・レーベル名
・発売日
・価格（税抜/税込）
・数量
・大きさ　
・再生時間（合計/媒体ごと/内容曲ごと）
・付属資料情報
・NDC（図書館独自分類含む）※複数登録可
・件名カナ　※複数登録可
・件名漢字　※複数登録可
・発売番号
・ジャンル
・言語
・音声の言語
・字幕の言語
・資料形態
・書誌作成区分
・マーク種別
・マークNo.
・マーク受入日
・書誌登録日
・注記　※複数種類・複数登録可
・非表示注記
・内容細目情報（詳細項目あり）
・抄録
・キーワード漢字
・キーワードカナ
・受賞情報（賞名称/回次）
・書評情報（掲載紙/掲載日）
</t>
    <rPh sb="5" eb="7">
      <t>イカ</t>
    </rPh>
    <rPh sb="8" eb="10">
      <t>コウモク</t>
    </rPh>
    <rPh sb="11" eb="13">
      <t>ツイカ</t>
    </rPh>
    <rPh sb="47" eb="48">
      <t>フク</t>
    </rPh>
    <rPh sb="56" eb="57">
      <t>フク</t>
    </rPh>
    <rPh sb="155" eb="156">
      <t>ゲン</t>
    </rPh>
    <rPh sb="229" eb="231">
      <t>ハンバイ</t>
    </rPh>
    <rPh sb="248" eb="249">
      <t>メイ</t>
    </rPh>
    <rPh sb="256" eb="258">
      <t>カカク</t>
    </rPh>
    <rPh sb="267" eb="269">
      <t>スウリョウ</t>
    </rPh>
    <rPh sb="271" eb="272">
      <t>オオ</t>
    </rPh>
    <rPh sb="277" eb="279">
      <t>サイセイ</t>
    </rPh>
    <rPh sb="279" eb="281">
      <t>ジカン</t>
    </rPh>
    <rPh sb="282" eb="284">
      <t>ゴウケイ</t>
    </rPh>
    <rPh sb="285" eb="287">
      <t>バイタイ</t>
    </rPh>
    <rPh sb="290" eb="292">
      <t>ナイヨウ</t>
    </rPh>
    <rPh sb="292" eb="293">
      <t>キョク</t>
    </rPh>
    <rPh sb="298" eb="300">
      <t>フゾク</t>
    </rPh>
    <rPh sb="300" eb="302">
      <t>シリョウ</t>
    </rPh>
    <rPh sb="302" eb="304">
      <t>ジョウホウ</t>
    </rPh>
    <rPh sb="371" eb="373">
      <t>オンセイ</t>
    </rPh>
    <rPh sb="374" eb="376">
      <t>ゲンゴ</t>
    </rPh>
    <rPh sb="378" eb="380">
      <t>ジマク</t>
    </rPh>
    <rPh sb="381" eb="383">
      <t>ゲンゴ</t>
    </rPh>
    <rPh sb="391" eb="393">
      <t>ショシ</t>
    </rPh>
    <rPh sb="393" eb="395">
      <t>サクセイ</t>
    </rPh>
    <rPh sb="395" eb="397">
      <t>クブン</t>
    </rPh>
    <rPh sb="429" eb="431">
      <t>チュウキ</t>
    </rPh>
    <rPh sb="433" eb="435">
      <t>フクスウ</t>
    </rPh>
    <rPh sb="435" eb="437">
      <t>シュルイ</t>
    </rPh>
    <rPh sb="438" eb="440">
      <t>フクスウ</t>
    </rPh>
    <rPh sb="440" eb="442">
      <t>トウロク</t>
    </rPh>
    <rPh sb="442" eb="443">
      <t>カ</t>
    </rPh>
    <rPh sb="445" eb="448">
      <t>ヒヒョウジ</t>
    </rPh>
    <rPh sb="448" eb="450">
      <t>チュウキ</t>
    </rPh>
    <rPh sb="452" eb="454">
      <t>ナイヨウ</t>
    </rPh>
    <rPh sb="454" eb="456">
      <t>サイモク</t>
    </rPh>
    <rPh sb="456" eb="458">
      <t>ジョウホウ</t>
    </rPh>
    <rPh sb="459" eb="461">
      <t>ショウサイ</t>
    </rPh>
    <rPh sb="461" eb="463">
      <t>コウモク</t>
    </rPh>
    <rPh sb="490" eb="492">
      <t>ジュショウ</t>
    </rPh>
    <rPh sb="492" eb="494">
      <t>ジョウホウ</t>
    </rPh>
    <rPh sb="495" eb="496">
      <t>ショウ</t>
    </rPh>
    <rPh sb="496" eb="498">
      <t>メイショウ</t>
    </rPh>
    <rPh sb="499" eb="500">
      <t>カイ</t>
    </rPh>
    <rPh sb="500" eb="501">
      <t>ジ</t>
    </rPh>
    <rPh sb="504" eb="506">
      <t>ショヒョウ</t>
    </rPh>
    <rPh sb="506" eb="508">
      <t>ジョウホウ</t>
    </rPh>
    <rPh sb="509" eb="512">
      <t>ケイサイシ</t>
    </rPh>
    <rPh sb="513" eb="516">
      <t>ケイサイビ</t>
    </rPh>
    <phoneticPr fontId="2"/>
  </si>
  <si>
    <t xml:space="preserve">雑誌は以下のマークに対応していること。
・TRCマークTタイプ（UTF-8形式）
</t>
    <rPh sb="0" eb="2">
      <t>ザッシ</t>
    </rPh>
    <rPh sb="3" eb="5">
      <t>イカ</t>
    </rPh>
    <rPh sb="10" eb="12">
      <t>タイオウ</t>
    </rPh>
    <rPh sb="37" eb="39">
      <t>ケイシキ</t>
    </rPh>
    <phoneticPr fontId="2"/>
  </si>
  <si>
    <t xml:space="preserve">こども、ティーンズなど異なるテンプレートを使用してコンテンツ作成ができること。
</t>
    <phoneticPr fontId="21"/>
  </si>
  <si>
    <t xml:space="preserve">設定により、蔵書情報に対しても予約の登録・変更・削除を行うことができること。
蔵書に対する予約は、書誌に対する予約より優先して割り当てることができること。
</t>
    <rPh sb="0" eb="2">
      <t>セッテイ</t>
    </rPh>
    <rPh sb="6" eb="8">
      <t>ゾウショ</t>
    </rPh>
    <rPh sb="8" eb="10">
      <t>ジョウホウ</t>
    </rPh>
    <rPh sb="11" eb="12">
      <t>タイ</t>
    </rPh>
    <rPh sb="15" eb="17">
      <t>ヨヤク</t>
    </rPh>
    <rPh sb="18" eb="20">
      <t>トウロク</t>
    </rPh>
    <rPh sb="21" eb="23">
      <t>ヘンコウ</t>
    </rPh>
    <rPh sb="24" eb="26">
      <t>サクジョ</t>
    </rPh>
    <rPh sb="27" eb="28">
      <t>オコナ</t>
    </rPh>
    <rPh sb="39" eb="41">
      <t>ゾウショ</t>
    </rPh>
    <rPh sb="42" eb="43">
      <t>タイ</t>
    </rPh>
    <rPh sb="45" eb="47">
      <t>ヨヤク</t>
    </rPh>
    <rPh sb="49" eb="51">
      <t>ショシ</t>
    </rPh>
    <rPh sb="52" eb="53">
      <t>タイ</t>
    </rPh>
    <rPh sb="55" eb="57">
      <t>ヨヤク</t>
    </rPh>
    <rPh sb="59" eb="61">
      <t>ユウセン</t>
    </rPh>
    <rPh sb="63" eb="64">
      <t>ワ</t>
    </rPh>
    <rPh sb="65" eb="66">
      <t>ア</t>
    </rPh>
    <phoneticPr fontId="19"/>
  </si>
  <si>
    <t xml:space="preserve">レスポンシブデザインに対応していること。PC版、スマートフォン版、タブレット版等をワンソースで管理できること。
</t>
    <rPh sb="11" eb="13">
      <t>タイオウ</t>
    </rPh>
    <rPh sb="31" eb="32">
      <t>バン</t>
    </rPh>
    <rPh sb="39" eb="40">
      <t>ナド</t>
    </rPh>
    <rPh sb="47" eb="49">
      <t>カンリ</t>
    </rPh>
    <phoneticPr fontId="21"/>
  </si>
  <si>
    <t xml:space="preserve">テーマ別の資料リスト作成が可能なこと。
・簡易な操作で作成・公開・修正ができること。
・公開期間を設定でき、その期間内のみ公開されること。
</t>
    <rPh sb="3" eb="4">
      <t>ベツ</t>
    </rPh>
    <rPh sb="5" eb="7">
      <t>シリョウ</t>
    </rPh>
    <rPh sb="10" eb="12">
      <t>サクセイ</t>
    </rPh>
    <rPh sb="13" eb="15">
      <t>カノウ</t>
    </rPh>
    <rPh sb="21" eb="23">
      <t>カンイ</t>
    </rPh>
    <rPh sb="24" eb="26">
      <t>ソウサ</t>
    </rPh>
    <rPh sb="27" eb="29">
      <t>サクセイ</t>
    </rPh>
    <rPh sb="30" eb="32">
      <t>コウカイ</t>
    </rPh>
    <rPh sb="33" eb="35">
      <t>シュウセイ</t>
    </rPh>
    <rPh sb="44" eb="46">
      <t>コウカイ</t>
    </rPh>
    <rPh sb="46" eb="48">
      <t>キカン</t>
    </rPh>
    <rPh sb="49" eb="51">
      <t>セッテイ</t>
    </rPh>
    <rPh sb="56" eb="58">
      <t>キカン</t>
    </rPh>
    <rPh sb="58" eb="59">
      <t>ナイ</t>
    </rPh>
    <rPh sb="61" eb="63">
      <t>コウカイ</t>
    </rPh>
    <phoneticPr fontId="2"/>
  </si>
  <si>
    <t xml:space="preserve">貸出延長処理時、次に予約がある資料の場合は、設定により、注意メッセージ もしくはエラーを表示することができること。
以下の場合は、設定により、次の予約者がいても延長ができること。
　・他に提供可能な在庫資料がある場合
　・次の予約がシリーズ予約で、前の巻が確保・提供できていない場合
</t>
    <rPh sb="0" eb="2">
      <t>カシダシ</t>
    </rPh>
    <rPh sb="2" eb="4">
      <t>エンチョウ</t>
    </rPh>
    <rPh sb="4" eb="6">
      <t>ショリ</t>
    </rPh>
    <rPh sb="6" eb="7">
      <t>ジ</t>
    </rPh>
    <rPh sb="8" eb="9">
      <t>ツギ</t>
    </rPh>
    <rPh sb="10" eb="12">
      <t>ヨヤク</t>
    </rPh>
    <rPh sb="15" eb="17">
      <t>シリョウ</t>
    </rPh>
    <rPh sb="18" eb="20">
      <t>バアイ</t>
    </rPh>
    <rPh sb="22" eb="24">
      <t>セッテイ</t>
    </rPh>
    <rPh sb="28" eb="30">
      <t>チュウイ</t>
    </rPh>
    <rPh sb="44" eb="46">
      <t>ヒョウジ</t>
    </rPh>
    <rPh sb="58" eb="60">
      <t>イカ</t>
    </rPh>
    <rPh sb="61" eb="63">
      <t>バアイ</t>
    </rPh>
    <rPh sb="71" eb="72">
      <t>ツギ</t>
    </rPh>
    <rPh sb="73" eb="75">
      <t>ヨヤク</t>
    </rPh>
    <rPh sb="75" eb="76">
      <t>シャ</t>
    </rPh>
    <rPh sb="80" eb="82">
      <t>エンチョウ</t>
    </rPh>
    <rPh sb="92" eb="93">
      <t>ホカ</t>
    </rPh>
    <rPh sb="94" eb="96">
      <t>テイキョウ</t>
    </rPh>
    <rPh sb="96" eb="98">
      <t>カノウ</t>
    </rPh>
    <rPh sb="99" eb="101">
      <t>ザイコ</t>
    </rPh>
    <rPh sb="101" eb="103">
      <t>シリョウ</t>
    </rPh>
    <rPh sb="106" eb="108">
      <t>バアイ</t>
    </rPh>
    <rPh sb="111" eb="112">
      <t>ツギ</t>
    </rPh>
    <rPh sb="113" eb="115">
      <t>ヨヤク</t>
    </rPh>
    <rPh sb="120" eb="122">
      <t>ヨヤク</t>
    </rPh>
    <rPh sb="124" eb="125">
      <t>マエ</t>
    </rPh>
    <rPh sb="126" eb="127">
      <t>カン</t>
    </rPh>
    <rPh sb="128" eb="130">
      <t>カクホ</t>
    </rPh>
    <rPh sb="131" eb="133">
      <t>テイキョウ</t>
    </rPh>
    <rPh sb="139" eb="141">
      <t>バアイ</t>
    </rPh>
    <phoneticPr fontId="3"/>
  </si>
  <si>
    <t xml:space="preserve">以下の項目で絞り込み検索ができること。
・出版年月
・資料形態
・所在館（３つまで指定ができること）
・在庫資料のみ
・利用対象
・価格（範囲指定）
・資料形態（３つまで指定ができること）
</t>
    <rPh sb="6" eb="7">
      <t>シボ</t>
    </rPh>
    <rPh sb="8" eb="9">
      <t>コ</t>
    </rPh>
    <rPh sb="21" eb="23">
      <t>シュッパン</t>
    </rPh>
    <rPh sb="23" eb="25">
      <t>ネンゲツ</t>
    </rPh>
    <rPh sb="27" eb="29">
      <t>シリョウ</t>
    </rPh>
    <rPh sb="29" eb="31">
      <t>ケイタイ</t>
    </rPh>
    <rPh sb="33" eb="35">
      <t>ショザイ</t>
    </rPh>
    <rPh sb="35" eb="36">
      <t>カン</t>
    </rPh>
    <rPh sb="41" eb="43">
      <t>シテイ</t>
    </rPh>
    <rPh sb="52" eb="54">
      <t>ザイコ</t>
    </rPh>
    <rPh sb="54" eb="56">
      <t>シリョウ</t>
    </rPh>
    <rPh sb="60" eb="62">
      <t>リヨウ</t>
    </rPh>
    <rPh sb="62" eb="64">
      <t>タイショウ</t>
    </rPh>
    <rPh sb="66" eb="68">
      <t>カカク</t>
    </rPh>
    <rPh sb="69" eb="71">
      <t>ハンイ</t>
    </rPh>
    <rPh sb="71" eb="73">
      <t>シテイ</t>
    </rPh>
    <rPh sb="76" eb="78">
      <t>シリョウ</t>
    </rPh>
    <rPh sb="78" eb="80">
      <t>ケイタイ</t>
    </rPh>
    <rPh sb="85" eb="87">
      <t>シテイ</t>
    </rPh>
    <phoneticPr fontId="12"/>
  </si>
  <si>
    <t xml:space="preserve">図書は以下のマークに対応していること。
・TRCマークTタイプ（UTF-8形式）
・トーハンマーク（UTF-8形式（BOM無し））
・JAPAN/MARC　MARC21フォーマット（UTF-8形式）
</t>
    <rPh sb="0" eb="2">
      <t>トショ</t>
    </rPh>
    <rPh sb="3" eb="5">
      <t>イカ</t>
    </rPh>
    <rPh sb="10" eb="12">
      <t>タイオウ</t>
    </rPh>
    <rPh sb="37" eb="39">
      <t>ケイシキ</t>
    </rPh>
    <rPh sb="55" eb="57">
      <t>ケイシキ</t>
    </rPh>
    <rPh sb="96" eb="98">
      <t>ケイシキ</t>
    </rPh>
    <phoneticPr fontId="2"/>
  </si>
  <si>
    <t xml:space="preserve">貸出照会画面では、利用者が現在貸出中の資料の一覧が表示され、以下の情報を確認できること。
・資料の種類
・タイトル
・貸出館
・貸出日
・返却期限
</t>
    <rPh sb="0" eb="2">
      <t>カシダシ</t>
    </rPh>
    <rPh sb="2" eb="4">
      <t>ショウカイ</t>
    </rPh>
    <rPh sb="4" eb="6">
      <t>ガメン</t>
    </rPh>
    <rPh sb="15" eb="17">
      <t>カシダシ</t>
    </rPh>
    <rPh sb="17" eb="18">
      <t>ナカ</t>
    </rPh>
    <rPh sb="59" eb="61">
      <t>カシダシ</t>
    </rPh>
    <rPh sb="61" eb="62">
      <t>カン</t>
    </rPh>
    <rPh sb="64" eb="66">
      <t>カシダシ</t>
    </rPh>
    <rPh sb="66" eb="67">
      <t>ヒ</t>
    </rPh>
    <rPh sb="69" eb="71">
      <t>ヘンキャク</t>
    </rPh>
    <rPh sb="71" eb="73">
      <t>キゲン</t>
    </rPh>
    <phoneticPr fontId="2"/>
  </si>
  <si>
    <t xml:space="preserve">自館開架に利用できる資料がある場合は、配架場所案内図が表示できること。
配架図を一元的に管理でき、書架の変更・追加等を簡単に行うことができること。
</t>
    <rPh sb="0" eb="2">
      <t>ジカン</t>
    </rPh>
    <rPh sb="2" eb="4">
      <t>カイカ</t>
    </rPh>
    <rPh sb="5" eb="7">
      <t>リヨウ</t>
    </rPh>
    <rPh sb="10" eb="12">
      <t>シリョウ</t>
    </rPh>
    <rPh sb="15" eb="17">
      <t>バアイ</t>
    </rPh>
    <rPh sb="19" eb="21">
      <t>ハイカ</t>
    </rPh>
    <rPh sb="21" eb="23">
      <t>バショ</t>
    </rPh>
    <rPh sb="23" eb="26">
      <t>アンナイズ</t>
    </rPh>
    <rPh sb="27" eb="29">
      <t>ヒョウジ</t>
    </rPh>
    <rPh sb="36" eb="38">
      <t>ハイカ</t>
    </rPh>
    <rPh sb="38" eb="39">
      <t>ズ</t>
    </rPh>
    <rPh sb="40" eb="43">
      <t>イチゲンテキ</t>
    </rPh>
    <rPh sb="44" eb="46">
      <t>カンリ</t>
    </rPh>
    <rPh sb="49" eb="51">
      <t>ショカ</t>
    </rPh>
    <rPh sb="52" eb="54">
      <t>ヘンコウ</t>
    </rPh>
    <rPh sb="55" eb="58">
      <t>ツイカナド</t>
    </rPh>
    <rPh sb="59" eb="61">
      <t>カンタン</t>
    </rPh>
    <rPh sb="62" eb="63">
      <t>オコナ</t>
    </rPh>
    <phoneticPr fontId="2"/>
  </si>
  <si>
    <t xml:space="preserve">検索結果一覧画面に戻らずに、「次へ」「前へ」のリンクから検索結果一覧の上下の資料の詳細画面へ展開できること。
</t>
    <rPh sb="0" eb="2">
      <t>ケンサク</t>
    </rPh>
    <rPh sb="2" eb="4">
      <t>ケッカ</t>
    </rPh>
    <rPh sb="4" eb="6">
      <t>イチラン</t>
    </rPh>
    <rPh sb="6" eb="8">
      <t>ガメン</t>
    </rPh>
    <rPh sb="9" eb="10">
      <t>モド</t>
    </rPh>
    <rPh sb="15" eb="16">
      <t>ツギ</t>
    </rPh>
    <rPh sb="19" eb="20">
      <t>マエ</t>
    </rPh>
    <rPh sb="28" eb="30">
      <t>ケンサク</t>
    </rPh>
    <rPh sb="30" eb="32">
      <t>ケッカ</t>
    </rPh>
    <rPh sb="32" eb="34">
      <t>イチラン</t>
    </rPh>
    <rPh sb="35" eb="37">
      <t>ジョウゲ</t>
    </rPh>
    <rPh sb="38" eb="40">
      <t>シリョウ</t>
    </rPh>
    <rPh sb="41" eb="43">
      <t>ショウサイ</t>
    </rPh>
    <rPh sb="43" eb="45">
      <t>ガメン</t>
    </rPh>
    <rPh sb="46" eb="48">
      <t>テンカイ</t>
    </rPh>
    <phoneticPr fontId="2"/>
  </si>
  <si>
    <t xml:space="preserve">ログイン後に新着資料検索を行うと、ログインした利用者の世代に合った利用対象の検索結果一覧が表示できること。
</t>
    <rPh sb="4" eb="5">
      <t>アト</t>
    </rPh>
    <rPh sb="6" eb="8">
      <t>シンチャク</t>
    </rPh>
    <rPh sb="8" eb="10">
      <t>シリョウ</t>
    </rPh>
    <rPh sb="10" eb="12">
      <t>ケンサク</t>
    </rPh>
    <rPh sb="13" eb="14">
      <t>オコナ</t>
    </rPh>
    <rPh sb="23" eb="26">
      <t>リヨウシャ</t>
    </rPh>
    <rPh sb="27" eb="29">
      <t>セダイ</t>
    </rPh>
    <rPh sb="30" eb="31">
      <t>ア</t>
    </rPh>
    <rPh sb="33" eb="35">
      <t>リヨウ</t>
    </rPh>
    <rPh sb="35" eb="37">
      <t>タイショウ</t>
    </rPh>
    <rPh sb="38" eb="40">
      <t>ケンサク</t>
    </rPh>
    <rPh sb="40" eb="42">
      <t>ケッカ</t>
    </rPh>
    <rPh sb="42" eb="44">
      <t>イチラン</t>
    </rPh>
    <rPh sb="45" eb="47">
      <t>ヒョウジ</t>
    </rPh>
    <phoneticPr fontId="25"/>
  </si>
  <si>
    <t xml:space="preserve">ログイン後に貸出ベスト検索を行うと、ログインした利用者の世代に合った利用対象の検索結果一覧が表示できること。
</t>
    <rPh sb="4" eb="5">
      <t>アト</t>
    </rPh>
    <rPh sb="6" eb="8">
      <t>カシダシ</t>
    </rPh>
    <rPh sb="11" eb="13">
      <t>ケンサク</t>
    </rPh>
    <rPh sb="14" eb="15">
      <t>オコナ</t>
    </rPh>
    <rPh sb="24" eb="27">
      <t>リヨウシャ</t>
    </rPh>
    <rPh sb="28" eb="30">
      <t>セダイ</t>
    </rPh>
    <rPh sb="31" eb="32">
      <t>ア</t>
    </rPh>
    <rPh sb="34" eb="36">
      <t>リヨウ</t>
    </rPh>
    <rPh sb="36" eb="38">
      <t>タイショウ</t>
    </rPh>
    <rPh sb="39" eb="41">
      <t>ケンサク</t>
    </rPh>
    <rPh sb="41" eb="43">
      <t>ケッカ</t>
    </rPh>
    <rPh sb="43" eb="45">
      <t>イチラン</t>
    </rPh>
    <rPh sb="46" eb="48">
      <t>ヒョウジ</t>
    </rPh>
    <phoneticPr fontId="25"/>
  </si>
  <si>
    <t xml:space="preserve">ログイン後に予約ベスト検索を行うと、ログインした利用者の世代に合った利用対象の検索結果一覧が表示できること。
</t>
    <rPh sb="4" eb="5">
      <t>アト</t>
    </rPh>
    <rPh sb="6" eb="8">
      <t>ヨヤク</t>
    </rPh>
    <rPh sb="11" eb="13">
      <t>ケンサク</t>
    </rPh>
    <rPh sb="14" eb="15">
      <t>オコナ</t>
    </rPh>
    <rPh sb="24" eb="27">
      <t>リヨウシャ</t>
    </rPh>
    <rPh sb="28" eb="30">
      <t>セダイ</t>
    </rPh>
    <rPh sb="31" eb="32">
      <t>ア</t>
    </rPh>
    <rPh sb="34" eb="36">
      <t>リヨウ</t>
    </rPh>
    <rPh sb="36" eb="38">
      <t>タイショウ</t>
    </rPh>
    <rPh sb="39" eb="41">
      <t>ケンサク</t>
    </rPh>
    <rPh sb="41" eb="43">
      <t>ケッカ</t>
    </rPh>
    <rPh sb="43" eb="45">
      <t>イチラン</t>
    </rPh>
    <rPh sb="46" eb="48">
      <t>ヒョウジ</t>
    </rPh>
    <phoneticPr fontId="25"/>
  </si>
  <si>
    <t xml:space="preserve">以下の項目で絞り込み検索ができること。
・発売年月
・資料形態
・所在館
・在庫資料のみ（３つまで指定ができること）
・利用対象
・価格（範囲指定）
・資料形態（３つまで指定ができること）
</t>
    <rPh sb="6" eb="7">
      <t>シボ</t>
    </rPh>
    <rPh sb="8" eb="9">
      <t>コ</t>
    </rPh>
    <rPh sb="21" eb="23">
      <t>ハツバイ</t>
    </rPh>
    <rPh sb="23" eb="25">
      <t>ネンゲツ</t>
    </rPh>
    <rPh sb="27" eb="29">
      <t>シリョウ</t>
    </rPh>
    <rPh sb="29" eb="31">
      <t>ケイタイ</t>
    </rPh>
    <rPh sb="33" eb="35">
      <t>ショザイ</t>
    </rPh>
    <rPh sb="35" eb="36">
      <t>カン</t>
    </rPh>
    <rPh sb="38" eb="40">
      <t>ザイコ</t>
    </rPh>
    <rPh sb="40" eb="42">
      <t>シリョウ</t>
    </rPh>
    <rPh sb="60" eb="62">
      <t>リヨウ</t>
    </rPh>
    <rPh sb="62" eb="64">
      <t>タイショウ</t>
    </rPh>
    <rPh sb="66" eb="68">
      <t>カカク</t>
    </rPh>
    <rPh sb="69" eb="71">
      <t>ハンイ</t>
    </rPh>
    <rPh sb="71" eb="73">
      <t>シテイ</t>
    </rPh>
    <phoneticPr fontId="12"/>
  </si>
  <si>
    <t xml:space="preserve">入力した検索キーの類語でも検索できること。類語検索結果から検索語とする類語を選択して、検索することができること。
</t>
    <rPh sb="9" eb="11">
      <t>ルイゴ</t>
    </rPh>
    <rPh sb="21" eb="23">
      <t>ルイゴ</t>
    </rPh>
    <rPh sb="23" eb="25">
      <t>ケンサク</t>
    </rPh>
    <rPh sb="25" eb="27">
      <t>ケッカ</t>
    </rPh>
    <rPh sb="29" eb="31">
      <t>ケンサク</t>
    </rPh>
    <rPh sb="31" eb="32">
      <t>ゴ</t>
    </rPh>
    <rPh sb="35" eb="37">
      <t>ルイゴ</t>
    </rPh>
    <rPh sb="38" eb="40">
      <t>センタク</t>
    </rPh>
    <rPh sb="43" eb="45">
      <t>ケンサク</t>
    </rPh>
    <phoneticPr fontId="2"/>
  </si>
  <si>
    <t xml:space="preserve">統合検索、詳細検索でヒットした書誌の内容から関連キーワードを自動的に取得し、関連キーワードを指定した再検索ができること。
</t>
    <rPh sb="0" eb="2">
      <t>トウゴウ</t>
    </rPh>
    <rPh sb="2" eb="4">
      <t>ケンサク</t>
    </rPh>
    <rPh sb="5" eb="7">
      <t>ショウサイ</t>
    </rPh>
    <rPh sb="7" eb="9">
      <t>ケンサク</t>
    </rPh>
    <rPh sb="15" eb="17">
      <t>ショシ</t>
    </rPh>
    <rPh sb="18" eb="20">
      <t>ナイヨウ</t>
    </rPh>
    <rPh sb="22" eb="24">
      <t>カンレン</t>
    </rPh>
    <rPh sb="30" eb="33">
      <t>ジドウテキ</t>
    </rPh>
    <rPh sb="34" eb="36">
      <t>シュトク</t>
    </rPh>
    <rPh sb="38" eb="40">
      <t>カンレン</t>
    </rPh>
    <rPh sb="46" eb="48">
      <t>シテイ</t>
    </rPh>
    <rPh sb="50" eb="51">
      <t>サイ</t>
    </rPh>
    <rPh sb="51" eb="53">
      <t>ケンサク</t>
    </rPh>
    <phoneticPr fontId="2"/>
  </si>
  <si>
    <t xml:space="preserve">お気に入り資料照会画面から、全角２０文字までの好きな名前でリストを作成することができ、資料をリストに登録することができること。また、リスト編集のダイアログボックスからリスト名の編集、表示順序の並べ替え、削除をすることができること。
</t>
    <rPh sb="1" eb="2">
      <t>キ</t>
    </rPh>
    <rPh sb="3" eb="4">
      <t>イ</t>
    </rPh>
    <rPh sb="5" eb="7">
      <t>シリョウ</t>
    </rPh>
    <rPh sb="7" eb="9">
      <t>ショウカイ</t>
    </rPh>
    <rPh sb="9" eb="11">
      <t>ガメン</t>
    </rPh>
    <rPh sb="14" eb="16">
      <t>ゼンカク</t>
    </rPh>
    <rPh sb="18" eb="20">
      <t>モジ</t>
    </rPh>
    <rPh sb="23" eb="24">
      <t>ス</t>
    </rPh>
    <rPh sb="26" eb="28">
      <t>ナマエ</t>
    </rPh>
    <rPh sb="33" eb="35">
      <t>サクセイ</t>
    </rPh>
    <rPh sb="43" eb="45">
      <t>シリョウ</t>
    </rPh>
    <rPh sb="50" eb="52">
      <t>トウロク</t>
    </rPh>
    <rPh sb="69" eb="71">
      <t>ヘンシュウ</t>
    </rPh>
    <rPh sb="86" eb="87">
      <t>メイ</t>
    </rPh>
    <rPh sb="88" eb="90">
      <t>ヘンシュウ</t>
    </rPh>
    <rPh sb="91" eb="93">
      <t>ヒョウジ</t>
    </rPh>
    <rPh sb="93" eb="95">
      <t>ジュンジョ</t>
    </rPh>
    <rPh sb="96" eb="97">
      <t>ナラ</t>
    </rPh>
    <rPh sb="98" eb="99">
      <t>カ</t>
    </rPh>
    <rPh sb="101" eb="103">
      <t>サクジョ</t>
    </rPh>
    <phoneticPr fontId="2"/>
  </si>
  <si>
    <t xml:space="preserve">読書記録照会画面から、全角２０文字までの好きな名前でリストを作成することができ、資料をリストに登録することができること。また、リスト編集のダイアログボックスからリスト名の編集、表示順序の並べ替え、削除をすることができること。
</t>
    <rPh sb="0" eb="2">
      <t>ドクショ</t>
    </rPh>
    <rPh sb="2" eb="4">
      <t>キロク</t>
    </rPh>
    <phoneticPr fontId="2"/>
  </si>
  <si>
    <t xml:space="preserve">抄録や内容細目、特集名、目次に含まれる言葉と、似ている言葉が含まれる関連資料を自動的に取得し、関連資料の資料詳細画面に展開できること。
</t>
    <rPh sb="0" eb="2">
      <t>ショウロク</t>
    </rPh>
    <rPh sb="3" eb="5">
      <t>ナイヨウ</t>
    </rPh>
    <rPh sb="5" eb="7">
      <t>サイモク</t>
    </rPh>
    <rPh sb="8" eb="10">
      <t>トクシュウ</t>
    </rPh>
    <rPh sb="10" eb="11">
      <t>メイ</t>
    </rPh>
    <rPh sb="12" eb="14">
      <t>モクジ</t>
    </rPh>
    <rPh sb="15" eb="16">
      <t>フク</t>
    </rPh>
    <rPh sb="19" eb="21">
      <t>コトバ</t>
    </rPh>
    <rPh sb="23" eb="24">
      <t>ニ</t>
    </rPh>
    <rPh sb="27" eb="29">
      <t>コトバ</t>
    </rPh>
    <rPh sb="30" eb="31">
      <t>フク</t>
    </rPh>
    <rPh sb="34" eb="36">
      <t>カンレン</t>
    </rPh>
    <rPh sb="36" eb="38">
      <t>シリョウ</t>
    </rPh>
    <rPh sb="39" eb="42">
      <t>ジドウテキ</t>
    </rPh>
    <rPh sb="43" eb="45">
      <t>シュトク</t>
    </rPh>
    <rPh sb="47" eb="49">
      <t>カンレン</t>
    </rPh>
    <rPh sb="49" eb="51">
      <t>シリョウ</t>
    </rPh>
    <rPh sb="52" eb="54">
      <t>シリョウ</t>
    </rPh>
    <rPh sb="54" eb="56">
      <t>ショウサイ</t>
    </rPh>
    <rPh sb="56" eb="58">
      <t>ガメン</t>
    </rPh>
    <rPh sb="59" eb="61">
      <t>テンカイ</t>
    </rPh>
    <phoneticPr fontId="2"/>
  </si>
  <si>
    <t xml:space="preserve">お気に入り資料照会画面から、資料を☆５段階による評価を登録することができること。また、全角１００文字までコメントを入力することができること。
</t>
    <rPh sb="1" eb="2">
      <t>キ</t>
    </rPh>
    <rPh sb="3" eb="4">
      <t>イ</t>
    </rPh>
    <rPh sb="5" eb="7">
      <t>シリョウ</t>
    </rPh>
    <rPh sb="7" eb="9">
      <t>ショウカイ</t>
    </rPh>
    <rPh sb="9" eb="11">
      <t>ガメン</t>
    </rPh>
    <phoneticPr fontId="2"/>
  </si>
  <si>
    <t xml:space="preserve">読書記録照会から、資料を☆５段階による評価を登録することができること。また、全角１００文字までコメントを入力することができること。
</t>
    <rPh sb="0" eb="2">
      <t>ドクショ</t>
    </rPh>
    <rPh sb="2" eb="4">
      <t>キロク</t>
    </rPh>
    <rPh sb="4" eb="6">
      <t>ショウカイ</t>
    </rPh>
    <rPh sb="9" eb="11">
      <t>シリョウ</t>
    </rPh>
    <rPh sb="14" eb="16">
      <t>ダンカイ</t>
    </rPh>
    <rPh sb="19" eb="21">
      <t>ヒョウカ</t>
    </rPh>
    <rPh sb="22" eb="24">
      <t>トウロク</t>
    </rPh>
    <rPh sb="38" eb="40">
      <t>ゼンカク</t>
    </rPh>
    <rPh sb="43" eb="45">
      <t>モジ</t>
    </rPh>
    <rPh sb="52" eb="54">
      <t>ニュウリョク</t>
    </rPh>
    <phoneticPr fontId="2"/>
  </si>
  <si>
    <t xml:space="preserve">抽出データは、画面表示・印刷・ファイル出力の選択ができること。
</t>
    <rPh sb="0" eb="2">
      <t>チュウシュツ</t>
    </rPh>
    <rPh sb="7" eb="9">
      <t>ガメン</t>
    </rPh>
    <rPh sb="9" eb="11">
      <t>ヒョウジ</t>
    </rPh>
    <rPh sb="12" eb="14">
      <t>インサツ</t>
    </rPh>
    <rPh sb="19" eb="21">
      <t>シュツリョク</t>
    </rPh>
    <rPh sb="22" eb="24">
      <t>センタク</t>
    </rPh>
    <phoneticPr fontId="2"/>
  </si>
  <si>
    <t>予約</t>
    <rPh sb="0" eb="2">
      <t>ヨヤク</t>
    </rPh>
    <phoneticPr fontId="2"/>
  </si>
  <si>
    <t>-</t>
    <phoneticPr fontId="2"/>
  </si>
  <si>
    <t>予約に関連して以下のリストが出力できること。</t>
    <rPh sb="0" eb="2">
      <t>ヨヤク</t>
    </rPh>
    <rPh sb="3" eb="5">
      <t>カンレン</t>
    </rPh>
    <rPh sb="7" eb="9">
      <t>イカ</t>
    </rPh>
    <rPh sb="14" eb="16">
      <t>シュツリョク</t>
    </rPh>
    <phoneticPr fontId="2"/>
  </si>
  <si>
    <t xml:space="preserve">〔予約確保者リスト〕：確保された予約資料を利用者へ連絡するためのリスト。
作成リストの種類・連絡方法・提供館などを選択して出力できること。
</t>
    <rPh sb="1" eb="3">
      <t>ヨヤク</t>
    </rPh>
    <rPh sb="3" eb="5">
      <t>カクホ</t>
    </rPh>
    <rPh sb="5" eb="6">
      <t>シャ</t>
    </rPh>
    <rPh sb="11" eb="13">
      <t>カクホ</t>
    </rPh>
    <rPh sb="16" eb="18">
      <t>ヨヤク</t>
    </rPh>
    <rPh sb="18" eb="20">
      <t>シリョウ</t>
    </rPh>
    <rPh sb="25" eb="27">
      <t>レンラク</t>
    </rPh>
    <rPh sb="46" eb="48">
      <t>レンラク</t>
    </rPh>
    <rPh sb="48" eb="50">
      <t>ホウホウ</t>
    </rPh>
    <phoneticPr fontId="2"/>
  </si>
  <si>
    <t xml:space="preserve">〔未提供資料リスト〕：予約確保されていない資料のリスト
予約日（期間）・資料区分・出力順・提供館・リストの種類・予約者数下限・未所蔵資料や借用資料などの種別を選択して出力できること。
</t>
    <rPh sb="1" eb="2">
      <t>ミ</t>
    </rPh>
    <rPh sb="2" eb="4">
      <t>テイキョウ</t>
    </rPh>
    <rPh sb="4" eb="6">
      <t>シリョウ</t>
    </rPh>
    <rPh sb="11" eb="13">
      <t>ヨヤク</t>
    </rPh>
    <rPh sb="13" eb="15">
      <t>カクホ</t>
    </rPh>
    <rPh sb="21" eb="23">
      <t>シリョウ</t>
    </rPh>
    <rPh sb="28" eb="30">
      <t>ヨヤク</t>
    </rPh>
    <rPh sb="30" eb="31">
      <t>ビ</t>
    </rPh>
    <rPh sb="32" eb="34">
      <t>キカン</t>
    </rPh>
    <rPh sb="56" eb="58">
      <t>ヨヤク</t>
    </rPh>
    <rPh sb="58" eb="59">
      <t>シャ</t>
    </rPh>
    <rPh sb="59" eb="60">
      <t>スウ</t>
    </rPh>
    <rPh sb="60" eb="62">
      <t>カゲン</t>
    </rPh>
    <rPh sb="63" eb="64">
      <t>ミ</t>
    </rPh>
    <rPh sb="64" eb="66">
      <t>ショゾウ</t>
    </rPh>
    <rPh sb="66" eb="68">
      <t>シリョウ</t>
    </rPh>
    <rPh sb="69" eb="71">
      <t>シャクヨウ</t>
    </rPh>
    <rPh sb="71" eb="73">
      <t>シリョウ</t>
    </rPh>
    <rPh sb="76" eb="78">
      <t>シュベツ</t>
    </rPh>
    <phoneticPr fontId="2"/>
  </si>
  <si>
    <t xml:space="preserve">〔確保期限経過者リスト〕：未提供資料のうち、登録されている確保期限が過ぎている資料を利用者ごとに表示したリスト。
確保期限（期間）・資料区分・出力順・提供館・リストの種類などを選択して出力できること。
</t>
    <rPh sb="1" eb="3">
      <t>カクホ</t>
    </rPh>
    <rPh sb="3" eb="5">
      <t>キゲン</t>
    </rPh>
    <rPh sb="5" eb="7">
      <t>ケイカ</t>
    </rPh>
    <rPh sb="7" eb="8">
      <t>シャ</t>
    </rPh>
    <rPh sb="22" eb="24">
      <t>トウロク</t>
    </rPh>
    <rPh sb="29" eb="31">
      <t>カクホ</t>
    </rPh>
    <rPh sb="31" eb="33">
      <t>キゲン</t>
    </rPh>
    <rPh sb="34" eb="35">
      <t>ス</t>
    </rPh>
    <rPh sb="39" eb="41">
      <t>シリョウ</t>
    </rPh>
    <rPh sb="42" eb="45">
      <t>リヨウシャ</t>
    </rPh>
    <rPh sb="48" eb="50">
      <t>ヒョウジ</t>
    </rPh>
    <rPh sb="57" eb="59">
      <t>カクホ</t>
    </rPh>
    <rPh sb="59" eb="61">
      <t>キゲン</t>
    </rPh>
    <rPh sb="62" eb="64">
      <t>キカン</t>
    </rPh>
    <rPh sb="66" eb="68">
      <t>シリョウ</t>
    </rPh>
    <rPh sb="68" eb="70">
      <t>クブン</t>
    </rPh>
    <phoneticPr fontId="2"/>
  </si>
  <si>
    <t xml:space="preserve">〔長期確保者リスト〕：確保済資料を利用者ごとに表示したリスト。（再連絡用）
確保日（期間）・資料区分・出力順・提供館・リストの種類などを選択して出力できること。
</t>
    <rPh sb="1" eb="3">
      <t>チョウキ</t>
    </rPh>
    <rPh sb="3" eb="5">
      <t>カクホ</t>
    </rPh>
    <rPh sb="5" eb="6">
      <t>モノ</t>
    </rPh>
    <rPh sb="11" eb="13">
      <t>カクホ</t>
    </rPh>
    <rPh sb="13" eb="14">
      <t>ス</t>
    </rPh>
    <rPh sb="14" eb="16">
      <t>シリョウ</t>
    </rPh>
    <rPh sb="40" eb="41">
      <t>ビ</t>
    </rPh>
    <phoneticPr fontId="2"/>
  </si>
  <si>
    <t xml:space="preserve">〔確保未連絡者リスト〕：確保後、連絡済登録をしていない資料を利用者ごとに表示したリスト。
確保日（期間）・資料区分・出力順・提供館・リストの種類などを選択して出力できること。
</t>
    <rPh sb="1" eb="3">
      <t>カクホ</t>
    </rPh>
    <rPh sb="3" eb="4">
      <t>ミ</t>
    </rPh>
    <rPh sb="4" eb="6">
      <t>レンラク</t>
    </rPh>
    <rPh sb="6" eb="7">
      <t>モノ</t>
    </rPh>
    <rPh sb="12" eb="14">
      <t>カクホ</t>
    </rPh>
    <rPh sb="14" eb="15">
      <t>ゴ</t>
    </rPh>
    <rPh sb="16" eb="18">
      <t>レンラク</t>
    </rPh>
    <rPh sb="18" eb="19">
      <t>ズ</t>
    </rPh>
    <rPh sb="19" eb="21">
      <t>トウロク</t>
    </rPh>
    <rPh sb="27" eb="29">
      <t>シリョウ</t>
    </rPh>
    <phoneticPr fontId="2"/>
  </si>
  <si>
    <t xml:space="preserve">〔取置期限経過者リスト〕：連絡済登録時に設定した取置期限が過ぎている資料を利用者ごとに表示したリスト。
取置期限（期間）・資料区分・出力順・提供館・リストの種類などを選択して出力できること。
</t>
    <rPh sb="1" eb="3">
      <t>トリオキ</t>
    </rPh>
    <rPh sb="3" eb="5">
      <t>キゲン</t>
    </rPh>
    <rPh sb="5" eb="7">
      <t>ケイカ</t>
    </rPh>
    <rPh sb="7" eb="8">
      <t>モノ</t>
    </rPh>
    <rPh sb="13" eb="16">
      <t>レンラクズミ</t>
    </rPh>
    <rPh sb="16" eb="18">
      <t>トウロク</t>
    </rPh>
    <rPh sb="18" eb="19">
      <t>ジ</t>
    </rPh>
    <rPh sb="20" eb="22">
      <t>セッテイ</t>
    </rPh>
    <rPh sb="24" eb="25">
      <t>トリ</t>
    </rPh>
    <rPh sb="25" eb="26">
      <t>オ</t>
    </rPh>
    <rPh sb="26" eb="28">
      <t>キゲン</t>
    </rPh>
    <rPh sb="29" eb="30">
      <t>ス</t>
    </rPh>
    <rPh sb="34" eb="36">
      <t>シリョウ</t>
    </rPh>
    <rPh sb="37" eb="40">
      <t>リヨウシャ</t>
    </rPh>
    <rPh sb="43" eb="45">
      <t>ヒョウジ</t>
    </rPh>
    <rPh sb="52" eb="53">
      <t>トリ</t>
    </rPh>
    <rPh sb="53" eb="54">
      <t>オ</t>
    </rPh>
    <rPh sb="54" eb="56">
      <t>キゲン</t>
    </rPh>
    <rPh sb="57" eb="59">
      <t>キカン</t>
    </rPh>
    <rPh sb="61" eb="63">
      <t>シリョウ</t>
    </rPh>
    <rPh sb="63" eb="65">
      <t>クブン</t>
    </rPh>
    <rPh sb="66" eb="68">
      <t>シュツリョク</t>
    </rPh>
    <rPh sb="68" eb="69">
      <t>ジュン</t>
    </rPh>
    <rPh sb="70" eb="73">
      <t>テイキョウカン</t>
    </rPh>
    <rPh sb="78" eb="80">
      <t>シュルイ</t>
    </rPh>
    <rPh sb="83" eb="85">
      <t>センタク</t>
    </rPh>
    <rPh sb="87" eb="89">
      <t>シュツリョク</t>
    </rPh>
    <phoneticPr fontId="2"/>
  </si>
  <si>
    <t xml:space="preserve">〔予約在庫資料リスト〕：予約登録された資料で、現在書架にあり利用できる状態にある資料を、配架場所から探すためのリスト。（所蔵館と提供館が一致する資料、自館在庫数、他館在庫数も表示される）
書架・資料区分・所蔵館・リストの種類を選択して出力できること。
同館に複数在庫している場合には、設定により優先される書架の資料を出力できること。
</t>
    <rPh sb="1" eb="3">
      <t>ヨヤク</t>
    </rPh>
    <rPh sb="3" eb="5">
      <t>ザイコ</t>
    </rPh>
    <rPh sb="5" eb="7">
      <t>シリョウ</t>
    </rPh>
    <rPh sb="25" eb="27">
      <t>ショカ</t>
    </rPh>
    <rPh sb="60" eb="62">
      <t>ショゾウ</t>
    </rPh>
    <rPh sb="62" eb="63">
      <t>カン</t>
    </rPh>
    <rPh sb="64" eb="66">
      <t>テイキョウ</t>
    </rPh>
    <rPh sb="66" eb="67">
      <t>カン</t>
    </rPh>
    <rPh sb="68" eb="70">
      <t>イッチ</t>
    </rPh>
    <rPh sb="72" eb="74">
      <t>シリョウ</t>
    </rPh>
    <rPh sb="75" eb="76">
      <t>ジ</t>
    </rPh>
    <rPh sb="76" eb="77">
      <t>カン</t>
    </rPh>
    <rPh sb="77" eb="79">
      <t>ザイコ</t>
    </rPh>
    <rPh sb="79" eb="80">
      <t>スウ</t>
    </rPh>
    <rPh sb="81" eb="83">
      <t>タカン</t>
    </rPh>
    <rPh sb="83" eb="86">
      <t>ザイコスウ</t>
    </rPh>
    <rPh sb="87" eb="89">
      <t>ヒョウジ</t>
    </rPh>
    <rPh sb="94" eb="96">
      <t>ショカ</t>
    </rPh>
    <rPh sb="97" eb="99">
      <t>シリョウ</t>
    </rPh>
    <rPh sb="99" eb="101">
      <t>クブン</t>
    </rPh>
    <rPh sb="102" eb="104">
      <t>ショゾウ</t>
    </rPh>
    <rPh sb="104" eb="105">
      <t>カン</t>
    </rPh>
    <rPh sb="126" eb="127">
      <t>ドウ</t>
    </rPh>
    <rPh sb="127" eb="128">
      <t>カン</t>
    </rPh>
    <rPh sb="129" eb="131">
      <t>フクスウ</t>
    </rPh>
    <rPh sb="131" eb="133">
      <t>ザイコ</t>
    </rPh>
    <rPh sb="137" eb="139">
      <t>バアイ</t>
    </rPh>
    <rPh sb="142" eb="144">
      <t>セッテイ</t>
    </rPh>
    <rPh sb="147" eb="149">
      <t>ユウセン</t>
    </rPh>
    <rPh sb="152" eb="154">
      <t>ショカ</t>
    </rPh>
    <rPh sb="155" eb="157">
      <t>シリョウ</t>
    </rPh>
    <rPh sb="158" eb="160">
      <t>シュツリョク</t>
    </rPh>
    <phoneticPr fontId="2"/>
  </si>
  <si>
    <t xml:space="preserve">〔借用問合せ状況リスト〕：相互貸借の問合せ状況を問合せ先別や問合せ状況別に表示したリスト。
問合せ日（期間）・問合せ先・問合せ状況・資料区分・出力順・提供館などを選択して出力できること。
</t>
    <rPh sb="1" eb="3">
      <t>シャクヨウ</t>
    </rPh>
    <rPh sb="3" eb="5">
      <t>トイアワ</t>
    </rPh>
    <rPh sb="6" eb="8">
      <t>ジョウキョウ</t>
    </rPh>
    <rPh sb="13" eb="15">
      <t>ソウゴ</t>
    </rPh>
    <rPh sb="15" eb="17">
      <t>タイシャク</t>
    </rPh>
    <rPh sb="18" eb="20">
      <t>トイアワ</t>
    </rPh>
    <rPh sb="21" eb="23">
      <t>ジョウキョウ</t>
    </rPh>
    <rPh sb="28" eb="29">
      <t>ベツ</t>
    </rPh>
    <rPh sb="35" eb="36">
      <t>ベツ</t>
    </rPh>
    <rPh sb="37" eb="39">
      <t>ヒョウジ</t>
    </rPh>
    <rPh sb="46" eb="48">
      <t>トイアワ</t>
    </rPh>
    <rPh sb="49" eb="50">
      <t>ビ</t>
    </rPh>
    <rPh sb="51" eb="53">
      <t>キカン</t>
    </rPh>
    <rPh sb="55" eb="57">
      <t>トイアワ</t>
    </rPh>
    <rPh sb="58" eb="59">
      <t>サキ</t>
    </rPh>
    <rPh sb="60" eb="62">
      <t>トイアワ</t>
    </rPh>
    <rPh sb="63" eb="65">
      <t>ジョウキョウ</t>
    </rPh>
    <rPh sb="66" eb="68">
      <t>シリョウ</t>
    </rPh>
    <rPh sb="68" eb="70">
      <t>クブン</t>
    </rPh>
    <rPh sb="71" eb="73">
      <t>シュツリョク</t>
    </rPh>
    <rPh sb="73" eb="74">
      <t>ジュン</t>
    </rPh>
    <rPh sb="75" eb="78">
      <t>テイキョウカン</t>
    </rPh>
    <rPh sb="81" eb="83">
      <t>センタク</t>
    </rPh>
    <rPh sb="85" eb="87">
      <t>シュツリョク</t>
    </rPh>
    <phoneticPr fontId="2"/>
  </si>
  <si>
    <t xml:space="preserve">〔借用問合せ集計リスト〕：相互貸借の問合せ件数を協力館別や総計で集計したリスト。
集計対象・問合せ日（期間）・問合せ先・問合せ状況・資料区分・出力順・提供館などを選択して出力できること。
</t>
    <rPh sb="1" eb="3">
      <t>シャクヨウ</t>
    </rPh>
    <rPh sb="3" eb="5">
      <t>トイアワ</t>
    </rPh>
    <rPh sb="6" eb="8">
      <t>シュウケイ</t>
    </rPh>
    <rPh sb="13" eb="15">
      <t>ソウゴ</t>
    </rPh>
    <rPh sb="15" eb="17">
      <t>タイシャク</t>
    </rPh>
    <rPh sb="18" eb="20">
      <t>トイアワ</t>
    </rPh>
    <rPh sb="21" eb="23">
      <t>ケンスウ</t>
    </rPh>
    <rPh sb="24" eb="26">
      <t>キョウリョク</t>
    </rPh>
    <rPh sb="26" eb="27">
      <t>カン</t>
    </rPh>
    <rPh sb="27" eb="28">
      <t>ベツ</t>
    </rPh>
    <rPh sb="29" eb="31">
      <t>ソウケイ</t>
    </rPh>
    <rPh sb="32" eb="34">
      <t>シュウケイ</t>
    </rPh>
    <rPh sb="46" eb="48">
      <t>トイアワ</t>
    </rPh>
    <rPh sb="49" eb="50">
      <t>ビ</t>
    </rPh>
    <rPh sb="51" eb="53">
      <t>キカン</t>
    </rPh>
    <rPh sb="55" eb="57">
      <t>トイアワ</t>
    </rPh>
    <rPh sb="58" eb="59">
      <t>サキ</t>
    </rPh>
    <rPh sb="60" eb="62">
      <t>トイアワ</t>
    </rPh>
    <rPh sb="63" eb="65">
      <t>ジョウキョウ</t>
    </rPh>
    <rPh sb="66" eb="68">
      <t>シリョウ</t>
    </rPh>
    <rPh sb="68" eb="70">
      <t>クブン</t>
    </rPh>
    <rPh sb="71" eb="73">
      <t>シュツリョク</t>
    </rPh>
    <rPh sb="73" eb="74">
      <t>ジュン</t>
    </rPh>
    <rPh sb="75" eb="78">
      <t>テイキョウカン</t>
    </rPh>
    <rPh sb="81" eb="83">
      <t>センタク</t>
    </rPh>
    <rPh sb="85" eb="87">
      <t>シュツリョク</t>
    </rPh>
    <phoneticPr fontId="2"/>
  </si>
  <si>
    <t xml:space="preserve">〔予約多数資料リスト〕：現在予約件数が多い資料のリスト。
予約者数の下限・資料区分・出力順・提供館・リストの種類などを選択して出力できること。
</t>
    <rPh sb="1" eb="3">
      <t>ヨヤク</t>
    </rPh>
    <rPh sb="3" eb="5">
      <t>タスウ</t>
    </rPh>
    <rPh sb="5" eb="7">
      <t>シリョウ</t>
    </rPh>
    <rPh sb="12" eb="14">
      <t>ゲンザイ</t>
    </rPh>
    <rPh sb="14" eb="16">
      <t>ヨヤク</t>
    </rPh>
    <rPh sb="16" eb="18">
      <t>ケンスウ</t>
    </rPh>
    <rPh sb="19" eb="20">
      <t>オオ</t>
    </rPh>
    <rPh sb="21" eb="23">
      <t>シリョウ</t>
    </rPh>
    <rPh sb="29" eb="32">
      <t>ヨヤクシャ</t>
    </rPh>
    <rPh sb="32" eb="33">
      <t>スウ</t>
    </rPh>
    <rPh sb="34" eb="36">
      <t>カゲン</t>
    </rPh>
    <rPh sb="37" eb="39">
      <t>シリョウ</t>
    </rPh>
    <rPh sb="39" eb="41">
      <t>クブン</t>
    </rPh>
    <rPh sb="42" eb="44">
      <t>シュツリョク</t>
    </rPh>
    <rPh sb="44" eb="45">
      <t>ジュン</t>
    </rPh>
    <rPh sb="46" eb="48">
      <t>テイキョウ</t>
    </rPh>
    <rPh sb="48" eb="49">
      <t>カン</t>
    </rPh>
    <phoneticPr fontId="2"/>
  </si>
  <si>
    <t xml:space="preserve">〔削除者リスト〕：予約削除データがある利用者ごとのリスト。
削除日（期間）・削除方法（OPAC・業務端末）・資料区分・予約状態（予約・確保）・出力順・提供館などを選択して出力できること。
貸出による自動削除・グループ予約の貸出による提供件数外の削除・館内OPACやWebからの利用者による削除・取置期限切れによる自動削除など削除内容別に確認できること。
</t>
    <rPh sb="1" eb="3">
      <t>サクジョ</t>
    </rPh>
    <rPh sb="3" eb="4">
      <t>シャ</t>
    </rPh>
    <rPh sb="9" eb="11">
      <t>ヨヤク</t>
    </rPh>
    <rPh sb="11" eb="13">
      <t>サクジョ</t>
    </rPh>
    <rPh sb="19" eb="22">
      <t>リヨウシャ</t>
    </rPh>
    <rPh sb="30" eb="32">
      <t>サクジョ</t>
    </rPh>
    <rPh sb="38" eb="40">
      <t>サクジョ</t>
    </rPh>
    <rPh sb="40" eb="42">
      <t>ホウホウ</t>
    </rPh>
    <rPh sb="48" eb="50">
      <t>ギョウム</t>
    </rPh>
    <rPh sb="50" eb="52">
      <t>タンマツ</t>
    </rPh>
    <rPh sb="59" eb="61">
      <t>ヨヤク</t>
    </rPh>
    <rPh sb="61" eb="63">
      <t>ジョウタイ</t>
    </rPh>
    <rPh sb="64" eb="66">
      <t>ヨヤク</t>
    </rPh>
    <rPh sb="67" eb="69">
      <t>カクホ</t>
    </rPh>
    <rPh sb="138" eb="141">
      <t>リヨウシャ</t>
    </rPh>
    <rPh sb="147" eb="148">
      <t>トリ</t>
    </rPh>
    <rPh sb="148" eb="149">
      <t>オ</t>
    </rPh>
    <rPh sb="149" eb="151">
      <t>キゲン</t>
    </rPh>
    <rPh sb="151" eb="152">
      <t>キ</t>
    </rPh>
    <rPh sb="156" eb="158">
      <t>ジドウ</t>
    </rPh>
    <rPh sb="158" eb="160">
      <t>サクジョ</t>
    </rPh>
    <phoneticPr fontId="2"/>
  </si>
  <si>
    <t xml:space="preserve">〔リクエスト受付票〕：Webで申込まれた未所蔵予約情報を予約申込書の書式で出力するリスト。
リクエスト処理済み登録されたデータは出力されないこと。
</t>
    <rPh sb="6" eb="8">
      <t>ウケツケ</t>
    </rPh>
    <rPh sb="8" eb="9">
      <t>ヒョウ</t>
    </rPh>
    <rPh sb="20" eb="21">
      <t>ミ</t>
    </rPh>
    <rPh sb="21" eb="23">
      <t>ショゾウ</t>
    </rPh>
    <rPh sb="23" eb="25">
      <t>ヨヤク</t>
    </rPh>
    <rPh sb="25" eb="27">
      <t>ジョウホウ</t>
    </rPh>
    <rPh sb="28" eb="30">
      <t>ヨヤク</t>
    </rPh>
    <rPh sb="30" eb="32">
      <t>モウシコ</t>
    </rPh>
    <rPh sb="32" eb="33">
      <t>ショ</t>
    </rPh>
    <rPh sb="34" eb="36">
      <t>ショシキ</t>
    </rPh>
    <rPh sb="37" eb="39">
      <t>シュツリョク</t>
    </rPh>
    <rPh sb="51" eb="53">
      <t>ショリ</t>
    </rPh>
    <rPh sb="53" eb="54">
      <t>ス</t>
    </rPh>
    <rPh sb="55" eb="57">
      <t>トウロク</t>
    </rPh>
    <rPh sb="64" eb="66">
      <t>シュツリョク</t>
    </rPh>
    <phoneticPr fontId="2"/>
  </si>
  <si>
    <t>貸出/督促</t>
    <rPh sb="0" eb="2">
      <t>カシダシ</t>
    </rPh>
    <rPh sb="3" eb="5">
      <t>トクソク</t>
    </rPh>
    <phoneticPr fontId="2"/>
  </si>
  <si>
    <t>-</t>
    <phoneticPr fontId="2"/>
  </si>
  <si>
    <t>貸出/督促に関連して以下のリストが出力できること。</t>
    <rPh sb="0" eb="2">
      <t>カシダシ</t>
    </rPh>
    <rPh sb="3" eb="5">
      <t>トクソク</t>
    </rPh>
    <rPh sb="6" eb="8">
      <t>カンレン</t>
    </rPh>
    <rPh sb="10" eb="12">
      <t>イカ</t>
    </rPh>
    <rPh sb="17" eb="19">
      <t>シュツリョク</t>
    </rPh>
    <phoneticPr fontId="2"/>
  </si>
  <si>
    <t xml:space="preserve">〔未返却者リスト〕：返却されていない資料を抽出するリスト。
返却期限日・貸出資料・資料区分・利用者区分・登録資格・貸出館・Eメールアドレス登録有無・督促回数などの他、以下を選択して出力できること。
・予約者あり
・弁償登録あり
・捜索中登録あり
・汚破損登録あり
・相互貸借の借用資料
</t>
    <rPh sb="1" eb="4">
      <t>ミヘンキャク</t>
    </rPh>
    <rPh sb="4" eb="5">
      <t>シャ</t>
    </rPh>
    <rPh sb="10" eb="12">
      <t>ヘンキャク</t>
    </rPh>
    <rPh sb="18" eb="20">
      <t>シリョウ</t>
    </rPh>
    <rPh sb="21" eb="23">
      <t>チュウシュツ</t>
    </rPh>
    <rPh sb="30" eb="32">
      <t>ヘンキャク</t>
    </rPh>
    <rPh sb="32" eb="34">
      <t>キゲン</t>
    </rPh>
    <rPh sb="34" eb="35">
      <t>ビ</t>
    </rPh>
    <rPh sb="36" eb="38">
      <t>カシダシ</t>
    </rPh>
    <rPh sb="38" eb="40">
      <t>シリョウ</t>
    </rPh>
    <rPh sb="41" eb="43">
      <t>シリョウ</t>
    </rPh>
    <rPh sb="43" eb="45">
      <t>クブン</t>
    </rPh>
    <rPh sb="46" eb="49">
      <t>リ</t>
    </rPh>
    <rPh sb="49" eb="51">
      <t>クブン</t>
    </rPh>
    <rPh sb="52" eb="54">
      <t>トウロク</t>
    </rPh>
    <rPh sb="54" eb="56">
      <t>シカク</t>
    </rPh>
    <rPh sb="57" eb="59">
      <t>カシダシ</t>
    </rPh>
    <rPh sb="59" eb="60">
      <t>カン</t>
    </rPh>
    <rPh sb="69" eb="71">
      <t>トウロク</t>
    </rPh>
    <rPh sb="71" eb="73">
      <t>ウム</t>
    </rPh>
    <rPh sb="74" eb="76">
      <t>トクソク</t>
    </rPh>
    <rPh sb="76" eb="78">
      <t>カイスウ</t>
    </rPh>
    <rPh sb="81" eb="82">
      <t>ホカ</t>
    </rPh>
    <rPh sb="83" eb="85">
      <t>イカ</t>
    </rPh>
    <rPh sb="86" eb="88">
      <t>センタク</t>
    </rPh>
    <rPh sb="90" eb="92">
      <t>シュツリョク</t>
    </rPh>
    <phoneticPr fontId="2"/>
  </si>
  <si>
    <t xml:space="preserve">〔回送資料リスト〕：回送状態となっている資料を抽出するリスト。
回送発生日・送付/受取・回送理由・利用対象・資料区分などの他、以下を選択して出力できること。
・予約者あり
</t>
    <rPh sb="1" eb="3">
      <t>カイソウ</t>
    </rPh>
    <rPh sb="3" eb="5">
      <t>シリョウ</t>
    </rPh>
    <rPh sb="23" eb="25">
      <t>チュウシュツ</t>
    </rPh>
    <rPh sb="32" eb="34">
      <t>カイソウ</t>
    </rPh>
    <rPh sb="34" eb="36">
      <t>ハッセイ</t>
    </rPh>
    <rPh sb="36" eb="37">
      <t>ビ</t>
    </rPh>
    <rPh sb="38" eb="40">
      <t>ソウフ</t>
    </rPh>
    <rPh sb="41" eb="42">
      <t>ウ</t>
    </rPh>
    <rPh sb="42" eb="43">
      <t>ト</t>
    </rPh>
    <rPh sb="44" eb="46">
      <t>カイソウ</t>
    </rPh>
    <rPh sb="46" eb="48">
      <t>リユウ</t>
    </rPh>
    <rPh sb="49" eb="51">
      <t>リヨウ</t>
    </rPh>
    <rPh sb="51" eb="53">
      <t>タイショウ</t>
    </rPh>
    <rPh sb="54" eb="56">
      <t>シリョウ</t>
    </rPh>
    <rPh sb="56" eb="58">
      <t>クブン</t>
    </rPh>
    <rPh sb="61" eb="62">
      <t>ホカ</t>
    </rPh>
    <rPh sb="63" eb="65">
      <t>イカ</t>
    </rPh>
    <rPh sb="66" eb="68">
      <t>センタク</t>
    </rPh>
    <rPh sb="70" eb="72">
      <t>シュツリョク</t>
    </rPh>
    <phoneticPr fontId="2"/>
  </si>
  <si>
    <t xml:space="preserve">〔未返却資料リスト〕：貸出中の資料を抽出するリスト。
返却期限日・貸出資料・書架・利用対象・所在館・貸出館などのほか、以下を選択して出力できること。
・一人あたりの対象資料数
・予約者あり
</t>
    <rPh sb="1" eb="4">
      <t>ミヘンキャク</t>
    </rPh>
    <rPh sb="4" eb="6">
      <t>シリョウ</t>
    </rPh>
    <rPh sb="11" eb="14">
      <t>カシダシチュウ</t>
    </rPh>
    <rPh sb="15" eb="17">
      <t>シリョウ</t>
    </rPh>
    <rPh sb="18" eb="20">
      <t>チュウシュツ</t>
    </rPh>
    <rPh sb="27" eb="29">
      <t>ヘンキャク</t>
    </rPh>
    <rPh sb="29" eb="31">
      <t>キゲン</t>
    </rPh>
    <rPh sb="31" eb="32">
      <t>ビ</t>
    </rPh>
    <rPh sb="33" eb="35">
      <t>カシダシ</t>
    </rPh>
    <rPh sb="35" eb="37">
      <t>シリョウ</t>
    </rPh>
    <rPh sb="38" eb="40">
      <t>ショカ</t>
    </rPh>
    <rPh sb="41" eb="43">
      <t>リヨウ</t>
    </rPh>
    <rPh sb="43" eb="45">
      <t>タイショウ</t>
    </rPh>
    <rPh sb="46" eb="48">
      <t>ショザイ</t>
    </rPh>
    <rPh sb="48" eb="49">
      <t>カン</t>
    </rPh>
    <rPh sb="50" eb="52">
      <t>カシダシ</t>
    </rPh>
    <rPh sb="52" eb="53">
      <t>カン</t>
    </rPh>
    <rPh sb="59" eb="61">
      <t>イカ</t>
    </rPh>
    <rPh sb="62" eb="64">
      <t>センタク</t>
    </rPh>
    <rPh sb="66" eb="68">
      <t>シュツリョク</t>
    </rPh>
    <rPh sb="76" eb="78">
      <t>ヒトリ</t>
    </rPh>
    <rPh sb="82" eb="84">
      <t>タイショウ</t>
    </rPh>
    <rPh sb="84" eb="86">
      <t>シリョウ</t>
    </rPh>
    <rPh sb="86" eb="87">
      <t>スウ</t>
    </rPh>
    <rPh sb="89" eb="91">
      <t>ヨヤク</t>
    </rPh>
    <rPh sb="91" eb="92">
      <t>シャ</t>
    </rPh>
    <phoneticPr fontId="2"/>
  </si>
  <si>
    <t xml:space="preserve">〔葉書集計リスト〕：葉書の種類を指定して、葉書の印刷枚数を集計するリスト。
作成日・集計単位（全館・館指定）・作成館などを選択して出力できること。
</t>
    <rPh sb="1" eb="3">
      <t>ハガキ</t>
    </rPh>
    <rPh sb="3" eb="5">
      <t>シュウケイ</t>
    </rPh>
    <rPh sb="10" eb="12">
      <t>ハガキ</t>
    </rPh>
    <rPh sb="13" eb="15">
      <t>シュルイ</t>
    </rPh>
    <rPh sb="16" eb="18">
      <t>シテイ</t>
    </rPh>
    <rPh sb="21" eb="23">
      <t>ハガキ</t>
    </rPh>
    <rPh sb="24" eb="26">
      <t>インサツ</t>
    </rPh>
    <rPh sb="26" eb="28">
      <t>マイスウ</t>
    </rPh>
    <rPh sb="29" eb="31">
      <t>シュウケイ</t>
    </rPh>
    <rPh sb="38" eb="41">
      <t>サクセイビ</t>
    </rPh>
    <rPh sb="42" eb="44">
      <t>シュウケイ</t>
    </rPh>
    <rPh sb="44" eb="46">
      <t>タンイ</t>
    </rPh>
    <rPh sb="47" eb="49">
      <t>ゼンカン</t>
    </rPh>
    <rPh sb="50" eb="51">
      <t>カン</t>
    </rPh>
    <rPh sb="51" eb="53">
      <t>シテイ</t>
    </rPh>
    <rPh sb="55" eb="57">
      <t>サクセイ</t>
    </rPh>
    <rPh sb="57" eb="58">
      <t>カン</t>
    </rPh>
    <rPh sb="61" eb="63">
      <t>センタク</t>
    </rPh>
    <rPh sb="65" eb="67">
      <t>シュツリョク</t>
    </rPh>
    <phoneticPr fontId="2"/>
  </si>
  <si>
    <t>利用者</t>
    <rPh sb="0" eb="3">
      <t>リヨウシャ</t>
    </rPh>
    <phoneticPr fontId="2"/>
  </si>
  <si>
    <t>利用者に関連して以下のリストが出力できること。</t>
    <rPh sb="0" eb="3">
      <t>リヨウシャ</t>
    </rPh>
    <rPh sb="4" eb="6">
      <t>カンレン</t>
    </rPh>
    <rPh sb="8" eb="10">
      <t>イカ</t>
    </rPh>
    <rPh sb="15" eb="17">
      <t>シュツリョク</t>
    </rPh>
    <phoneticPr fontId="2"/>
  </si>
  <si>
    <t xml:space="preserve">〔登録者リスト〕：利用者データを抽出するリスト。
登録日・利用者区分・登録資格・出力順序・登録館などを選択して出力できること。
</t>
    <rPh sb="1" eb="4">
      <t>トウロクシャ</t>
    </rPh>
    <rPh sb="9" eb="11">
      <t>リヨウ</t>
    </rPh>
    <rPh sb="11" eb="12">
      <t>シャ</t>
    </rPh>
    <rPh sb="16" eb="18">
      <t>チュウシュツ</t>
    </rPh>
    <rPh sb="25" eb="28">
      <t>トウロクビ</t>
    </rPh>
    <rPh sb="29" eb="32">
      <t>リヨウシャ</t>
    </rPh>
    <rPh sb="32" eb="34">
      <t>クブン</t>
    </rPh>
    <rPh sb="35" eb="37">
      <t>トウロク</t>
    </rPh>
    <rPh sb="37" eb="39">
      <t>シカク</t>
    </rPh>
    <rPh sb="40" eb="42">
      <t>シュツリョク</t>
    </rPh>
    <rPh sb="42" eb="44">
      <t>ジュンジョ</t>
    </rPh>
    <rPh sb="45" eb="47">
      <t>トウロク</t>
    </rPh>
    <rPh sb="47" eb="48">
      <t>カン</t>
    </rPh>
    <rPh sb="48" eb="49">
      <t>シンカン</t>
    </rPh>
    <rPh sb="51" eb="53">
      <t>センタク</t>
    </rPh>
    <rPh sb="55" eb="57">
      <t>シュツリョク</t>
    </rPh>
    <phoneticPr fontId="2"/>
  </si>
  <si>
    <t xml:space="preserve">〔メッセージ登録者リスト〕：以下の利用者を抽出するリスト。
対象者を指定して出力できること。
・カード紛失者
・有効期限経過者
・長期未利用者
・貸出停止者
・利用者メッセージ登録者
・登録資格未確認者
・住所再確認者
・貸出停止解除者
・有効期限仮更新者
</t>
    <rPh sb="14" eb="16">
      <t>イカ</t>
    </rPh>
    <rPh sb="17" eb="20">
      <t>リヨウシャ</t>
    </rPh>
    <rPh sb="21" eb="23">
      <t>チュウシュツ</t>
    </rPh>
    <rPh sb="30" eb="33">
      <t>タイショウシャ</t>
    </rPh>
    <rPh sb="34" eb="36">
      <t>シテイ</t>
    </rPh>
    <rPh sb="38" eb="40">
      <t>シュツリョク</t>
    </rPh>
    <rPh sb="51" eb="53">
      <t>フンシツ</t>
    </rPh>
    <rPh sb="53" eb="54">
      <t>シャ</t>
    </rPh>
    <rPh sb="56" eb="58">
      <t>ユウコウ</t>
    </rPh>
    <rPh sb="58" eb="60">
      <t>キゲン</t>
    </rPh>
    <rPh sb="60" eb="62">
      <t>ケイカ</t>
    </rPh>
    <rPh sb="62" eb="63">
      <t>シャ</t>
    </rPh>
    <rPh sb="65" eb="67">
      <t>チョウキ</t>
    </rPh>
    <rPh sb="67" eb="71">
      <t>ミリヨウシャ</t>
    </rPh>
    <rPh sb="73" eb="75">
      <t>カシダシ</t>
    </rPh>
    <rPh sb="75" eb="77">
      <t>テイシ</t>
    </rPh>
    <rPh sb="77" eb="78">
      <t>シャ</t>
    </rPh>
    <rPh sb="80" eb="83">
      <t>リヨウシャ</t>
    </rPh>
    <rPh sb="88" eb="91">
      <t>トウロクシャ</t>
    </rPh>
    <rPh sb="93" eb="95">
      <t>トウロク</t>
    </rPh>
    <rPh sb="95" eb="97">
      <t>シカク</t>
    </rPh>
    <rPh sb="97" eb="100">
      <t>ミカクニン</t>
    </rPh>
    <rPh sb="100" eb="101">
      <t>シャ</t>
    </rPh>
    <rPh sb="103" eb="105">
      <t>ジュウショ</t>
    </rPh>
    <rPh sb="105" eb="108">
      <t>サイカクニン</t>
    </rPh>
    <rPh sb="108" eb="109">
      <t>シャ</t>
    </rPh>
    <rPh sb="111" eb="113">
      <t>カシダシ</t>
    </rPh>
    <rPh sb="113" eb="115">
      <t>テイシ</t>
    </rPh>
    <rPh sb="115" eb="117">
      <t>カイジョ</t>
    </rPh>
    <rPh sb="117" eb="118">
      <t>シャ</t>
    </rPh>
    <rPh sb="120" eb="122">
      <t>ユウコウ</t>
    </rPh>
    <rPh sb="122" eb="124">
      <t>キゲン</t>
    </rPh>
    <rPh sb="124" eb="125">
      <t>カリ</t>
    </rPh>
    <rPh sb="125" eb="127">
      <t>コウシン</t>
    </rPh>
    <rPh sb="127" eb="128">
      <t>シャ</t>
    </rPh>
    <phoneticPr fontId="2"/>
  </si>
  <si>
    <t xml:space="preserve">〔利用停止予定登録者リスト〕：利用停止予定登録者を抽出するリスト。
利用停止予定登録日・停止理由・利用者区分・登録館などを指定して出力できること。
また、リスト形式のほか、葉書の様式で出力することもできること。
</t>
    <rPh sb="15" eb="17">
      <t>リヨウ</t>
    </rPh>
    <rPh sb="17" eb="19">
      <t>テイシ</t>
    </rPh>
    <rPh sb="19" eb="21">
      <t>ヨテイ</t>
    </rPh>
    <rPh sb="21" eb="23">
      <t>トウロク</t>
    </rPh>
    <rPh sb="23" eb="24">
      <t>シャ</t>
    </rPh>
    <rPh sb="25" eb="27">
      <t>チュウシュツ</t>
    </rPh>
    <rPh sb="34" eb="36">
      <t>リヨウ</t>
    </rPh>
    <rPh sb="36" eb="38">
      <t>テイシ</t>
    </rPh>
    <rPh sb="38" eb="40">
      <t>ヨテイ</t>
    </rPh>
    <rPh sb="40" eb="43">
      <t>トウロクビ</t>
    </rPh>
    <rPh sb="44" eb="46">
      <t>テイシ</t>
    </rPh>
    <rPh sb="46" eb="48">
      <t>リユウ</t>
    </rPh>
    <rPh sb="49" eb="51">
      <t>リヨウ</t>
    </rPh>
    <rPh sb="51" eb="52">
      <t>シャ</t>
    </rPh>
    <rPh sb="52" eb="54">
      <t>クブン</t>
    </rPh>
    <rPh sb="55" eb="57">
      <t>トウロク</t>
    </rPh>
    <rPh sb="57" eb="58">
      <t>カン</t>
    </rPh>
    <rPh sb="61" eb="63">
      <t>シテイ</t>
    </rPh>
    <rPh sb="65" eb="67">
      <t>シュツリョク</t>
    </rPh>
    <phoneticPr fontId="2"/>
  </si>
  <si>
    <t xml:space="preserve">〔利用停止登録者リスト〕：利用停止登録者を抽出するリスト。
利用停止日・停止理由・利用者区分・登録館などを指定して出力できること。
</t>
    <rPh sb="13" eb="15">
      <t>リヨウ</t>
    </rPh>
    <rPh sb="15" eb="17">
      <t>テイシ</t>
    </rPh>
    <rPh sb="17" eb="20">
      <t>トウロクシャ</t>
    </rPh>
    <rPh sb="21" eb="23">
      <t>チュウシュツ</t>
    </rPh>
    <rPh sb="30" eb="32">
      <t>リヨウ</t>
    </rPh>
    <rPh sb="32" eb="34">
      <t>テイシ</t>
    </rPh>
    <rPh sb="34" eb="35">
      <t>ビ</t>
    </rPh>
    <rPh sb="36" eb="38">
      <t>テイシ</t>
    </rPh>
    <rPh sb="38" eb="40">
      <t>リユウ</t>
    </rPh>
    <rPh sb="41" eb="44">
      <t>リヨウシャ</t>
    </rPh>
    <rPh sb="44" eb="46">
      <t>クブン</t>
    </rPh>
    <rPh sb="47" eb="49">
      <t>トウロク</t>
    </rPh>
    <rPh sb="49" eb="50">
      <t>カン</t>
    </rPh>
    <rPh sb="53" eb="55">
      <t>シテイ</t>
    </rPh>
    <rPh sb="57" eb="59">
      <t>シュツリョク</t>
    </rPh>
    <phoneticPr fontId="2"/>
  </si>
  <si>
    <t xml:space="preserve">〔利用者ＩＤリスト〕：利用登録者を抽出するリスト。
利用者区分・登録資格・登録館などを選択して出力できること。
また、利用者IDの範囲を入力して、未利用IDを抽出することもできること。
</t>
    <rPh sb="11" eb="13">
      <t>リヨウ</t>
    </rPh>
    <rPh sb="13" eb="16">
      <t>トウロクシャ</t>
    </rPh>
    <rPh sb="17" eb="19">
      <t>チュウシュツ</t>
    </rPh>
    <rPh sb="26" eb="28">
      <t>リヨウ</t>
    </rPh>
    <rPh sb="28" eb="29">
      <t>シャ</t>
    </rPh>
    <rPh sb="29" eb="31">
      <t>クブン</t>
    </rPh>
    <rPh sb="32" eb="34">
      <t>トウロク</t>
    </rPh>
    <rPh sb="34" eb="36">
      <t>シカク</t>
    </rPh>
    <rPh sb="37" eb="39">
      <t>トウロク</t>
    </rPh>
    <rPh sb="39" eb="40">
      <t>カン</t>
    </rPh>
    <rPh sb="43" eb="45">
      <t>センタク</t>
    </rPh>
    <rPh sb="47" eb="49">
      <t>シュツリョク</t>
    </rPh>
    <rPh sb="59" eb="62">
      <t>リヨウシャ</t>
    </rPh>
    <rPh sb="65" eb="67">
      <t>ハンイ</t>
    </rPh>
    <rPh sb="68" eb="70">
      <t>ニュウリョク</t>
    </rPh>
    <rPh sb="73" eb="76">
      <t>ミリヨウ</t>
    </rPh>
    <rPh sb="79" eb="81">
      <t>チュウシュツ</t>
    </rPh>
    <phoneticPr fontId="2"/>
  </si>
  <si>
    <t xml:space="preserve">〔ﾒｰﾙｱﾄﾞﾚｽ再確認登録者リスト〕：メールアドレス再確認登録者を抽出するリスト。
メールアドレス再確認登録日・利用者区分・登録館などを選択して出力できること。
</t>
    <rPh sb="27" eb="30">
      <t>サイカクニン</t>
    </rPh>
    <rPh sb="30" eb="33">
      <t>トウロクシャ</t>
    </rPh>
    <rPh sb="34" eb="36">
      <t>チュウシュツ</t>
    </rPh>
    <rPh sb="50" eb="53">
      <t>サイカクニン</t>
    </rPh>
    <rPh sb="53" eb="56">
      <t>トウロクビ</t>
    </rPh>
    <rPh sb="57" eb="60">
      <t>リヨウシャ</t>
    </rPh>
    <rPh sb="60" eb="62">
      <t>クブン</t>
    </rPh>
    <rPh sb="63" eb="65">
      <t>トウロク</t>
    </rPh>
    <rPh sb="65" eb="66">
      <t>カン</t>
    </rPh>
    <rPh sb="70" eb="72">
      <t>シテ</t>
    </rPh>
    <rPh sb="72" eb="74">
      <t>シュツリョク</t>
    </rPh>
    <rPh sb="74" eb="75">
      <t>シュツリョク</t>
    </rPh>
    <phoneticPr fontId="2"/>
  </si>
  <si>
    <t>蔵書管理</t>
    <rPh sb="0" eb="2">
      <t>ゾウショ</t>
    </rPh>
    <rPh sb="2" eb="4">
      <t>カンリ</t>
    </rPh>
    <phoneticPr fontId="2"/>
  </si>
  <si>
    <t>蔵書に関連して以下のリストが出力できること。</t>
    <rPh sb="0" eb="2">
      <t>ゾウショ</t>
    </rPh>
    <rPh sb="3" eb="5">
      <t>カンレン</t>
    </rPh>
    <rPh sb="7" eb="9">
      <t>イカ</t>
    </rPh>
    <rPh sb="14" eb="16">
      <t>シュツリョク</t>
    </rPh>
    <phoneticPr fontId="2"/>
  </si>
  <si>
    <t xml:space="preserve">〔仮除籍資料リスト〕：仮除籍資料を抽出するリスト。
仮除籍日・除籍理由・利用対象・資料区分・資料形態・所在館などを選択して出力できること。
</t>
    <rPh sb="1" eb="2">
      <t>カリ</t>
    </rPh>
    <rPh sb="2" eb="4">
      <t>ジョセキ</t>
    </rPh>
    <rPh sb="4" eb="6">
      <t>シリョウ</t>
    </rPh>
    <rPh sb="11" eb="12">
      <t>カリ</t>
    </rPh>
    <rPh sb="12" eb="14">
      <t>ジョセキ</t>
    </rPh>
    <rPh sb="14" eb="16">
      <t>シリョウ</t>
    </rPh>
    <rPh sb="17" eb="19">
      <t>チュウシュツ</t>
    </rPh>
    <rPh sb="26" eb="27">
      <t>カリ</t>
    </rPh>
    <rPh sb="27" eb="29">
      <t>ジョセキ</t>
    </rPh>
    <rPh sb="29" eb="30">
      <t>ビ</t>
    </rPh>
    <rPh sb="31" eb="33">
      <t>ジョセキ</t>
    </rPh>
    <rPh sb="33" eb="35">
      <t>リユウ</t>
    </rPh>
    <rPh sb="36" eb="38">
      <t>リヨウ</t>
    </rPh>
    <rPh sb="38" eb="40">
      <t>タイショウ</t>
    </rPh>
    <rPh sb="41" eb="43">
      <t>シリョウ</t>
    </rPh>
    <rPh sb="43" eb="45">
      <t>クブン</t>
    </rPh>
    <rPh sb="46" eb="48">
      <t>シリョウ</t>
    </rPh>
    <rPh sb="48" eb="50">
      <t>ケイタイ</t>
    </rPh>
    <rPh sb="51" eb="53">
      <t>ショザイ</t>
    </rPh>
    <rPh sb="53" eb="54">
      <t>カン</t>
    </rPh>
    <rPh sb="57" eb="59">
      <t>センタク</t>
    </rPh>
    <rPh sb="61" eb="63">
      <t>シュツリョク</t>
    </rPh>
    <phoneticPr fontId="2"/>
  </si>
  <si>
    <t xml:space="preserve">〔除籍資料リスト〕：除籍資料の情報を出力するリスト。
除籍日・除籍理由・利用対象・資料区分・資料形態・所在館などを選択して出力できること。
</t>
    <rPh sb="1" eb="3">
      <t>ジョセキ</t>
    </rPh>
    <rPh sb="3" eb="5">
      <t>シリョウ</t>
    </rPh>
    <rPh sb="10" eb="12">
      <t>ジョセキ</t>
    </rPh>
    <rPh sb="12" eb="14">
      <t>シリョウ</t>
    </rPh>
    <rPh sb="15" eb="17">
      <t>ジョウホウ</t>
    </rPh>
    <rPh sb="18" eb="20">
      <t>シュツリョク</t>
    </rPh>
    <rPh sb="27" eb="29">
      <t>ジョセキ</t>
    </rPh>
    <rPh sb="29" eb="30">
      <t>ビ</t>
    </rPh>
    <rPh sb="31" eb="33">
      <t>ジョセキ</t>
    </rPh>
    <rPh sb="33" eb="35">
      <t>リユウ</t>
    </rPh>
    <rPh sb="36" eb="38">
      <t>リヨウ</t>
    </rPh>
    <rPh sb="38" eb="40">
      <t>タイショウ</t>
    </rPh>
    <rPh sb="41" eb="43">
      <t>シリョウ</t>
    </rPh>
    <rPh sb="43" eb="45">
      <t>クブン</t>
    </rPh>
    <rPh sb="46" eb="48">
      <t>シリョウ</t>
    </rPh>
    <rPh sb="48" eb="50">
      <t>ケイタイ</t>
    </rPh>
    <rPh sb="51" eb="53">
      <t>ショザイ</t>
    </rPh>
    <rPh sb="53" eb="54">
      <t>カン</t>
    </rPh>
    <rPh sb="57" eb="59">
      <t>センタク</t>
    </rPh>
    <rPh sb="61" eb="63">
      <t>シュツリョク</t>
    </rPh>
    <phoneticPr fontId="2"/>
  </si>
  <si>
    <t xml:space="preserve">〔雑誌除籍対象リスト〕：保存期限を経過した雑誌を抽出するリスト。
保存期限日・利用対象・書架・所在館の他、以下を選択して出力できること。
・貸出中資料を対象とする
・回送中資料を対象とする
・予約確保中資料を対象とする
</t>
    <rPh sb="1" eb="3">
      <t>ザッシ</t>
    </rPh>
    <rPh sb="3" eb="5">
      <t>ジョセキ</t>
    </rPh>
    <rPh sb="5" eb="7">
      <t>タイショウ</t>
    </rPh>
    <rPh sb="12" eb="14">
      <t>ホゾン</t>
    </rPh>
    <rPh sb="14" eb="16">
      <t>キゲン</t>
    </rPh>
    <rPh sb="17" eb="19">
      <t>ケイカ</t>
    </rPh>
    <rPh sb="21" eb="23">
      <t>ザッシ</t>
    </rPh>
    <rPh sb="24" eb="26">
      <t>チュウシュツ</t>
    </rPh>
    <rPh sb="33" eb="35">
      <t>ホゾン</t>
    </rPh>
    <rPh sb="35" eb="37">
      <t>キゲン</t>
    </rPh>
    <rPh sb="37" eb="38">
      <t>ビ</t>
    </rPh>
    <rPh sb="39" eb="41">
      <t>リヨウ</t>
    </rPh>
    <rPh sb="41" eb="43">
      <t>タイショウ</t>
    </rPh>
    <rPh sb="44" eb="46">
      <t>ショカ</t>
    </rPh>
    <rPh sb="47" eb="49">
      <t>ショザイ</t>
    </rPh>
    <rPh sb="49" eb="50">
      <t>カン</t>
    </rPh>
    <rPh sb="51" eb="52">
      <t>ホカ</t>
    </rPh>
    <rPh sb="53" eb="55">
      <t>イカ</t>
    </rPh>
    <rPh sb="56" eb="58">
      <t>センタク</t>
    </rPh>
    <rPh sb="60" eb="62">
      <t>シュツリョク</t>
    </rPh>
    <rPh sb="70" eb="72">
      <t>カシダシ</t>
    </rPh>
    <rPh sb="72" eb="73">
      <t>チュウ</t>
    </rPh>
    <rPh sb="73" eb="75">
      <t>シリョウ</t>
    </rPh>
    <rPh sb="76" eb="78">
      <t>タイショウ</t>
    </rPh>
    <rPh sb="83" eb="85">
      <t>カイソウ</t>
    </rPh>
    <rPh sb="85" eb="86">
      <t>チュウ</t>
    </rPh>
    <rPh sb="86" eb="88">
      <t>シリョウ</t>
    </rPh>
    <rPh sb="89" eb="91">
      <t>タイショウ</t>
    </rPh>
    <rPh sb="96" eb="98">
      <t>ヨヤク</t>
    </rPh>
    <rPh sb="98" eb="100">
      <t>カクホ</t>
    </rPh>
    <rPh sb="100" eb="101">
      <t>チュウ</t>
    </rPh>
    <rPh sb="101" eb="103">
      <t>シリョウ</t>
    </rPh>
    <rPh sb="104" eb="106">
      <t>タイショウ</t>
    </rPh>
    <phoneticPr fontId="2"/>
  </si>
  <si>
    <t xml:space="preserve">〔不明資料リスト〕：不明資料を抽出するリスト。
不明回数／不明日・書架・利用対象・資料区分・資料形態・所在館などの他、以下を選択して出力できること。
・予約あり
・未所蔵
</t>
    <rPh sb="1" eb="3">
      <t>フメイ</t>
    </rPh>
    <rPh sb="3" eb="5">
      <t>シリョウ</t>
    </rPh>
    <rPh sb="10" eb="12">
      <t>フメイ</t>
    </rPh>
    <rPh sb="12" eb="14">
      <t>シリョウ</t>
    </rPh>
    <rPh sb="15" eb="17">
      <t>チュウシュツ</t>
    </rPh>
    <rPh sb="24" eb="26">
      <t>フメイ</t>
    </rPh>
    <rPh sb="26" eb="28">
      <t>カイスウ</t>
    </rPh>
    <rPh sb="29" eb="31">
      <t>フメイ</t>
    </rPh>
    <rPh sb="31" eb="32">
      <t>ビ</t>
    </rPh>
    <rPh sb="33" eb="35">
      <t>ショカ</t>
    </rPh>
    <rPh sb="36" eb="38">
      <t>リヨウ</t>
    </rPh>
    <rPh sb="38" eb="40">
      <t>タイショウ</t>
    </rPh>
    <rPh sb="41" eb="43">
      <t>シリョウ</t>
    </rPh>
    <rPh sb="43" eb="45">
      <t>クブン</t>
    </rPh>
    <rPh sb="46" eb="48">
      <t>シリョウ</t>
    </rPh>
    <rPh sb="48" eb="50">
      <t>ケイタイ</t>
    </rPh>
    <rPh sb="51" eb="53">
      <t>ショザイ</t>
    </rPh>
    <rPh sb="53" eb="54">
      <t>カン</t>
    </rPh>
    <rPh sb="57" eb="58">
      <t>ホカ</t>
    </rPh>
    <rPh sb="59" eb="61">
      <t>イカ</t>
    </rPh>
    <rPh sb="62" eb="64">
      <t>センタク</t>
    </rPh>
    <rPh sb="66" eb="68">
      <t>シュツリョク</t>
    </rPh>
    <rPh sb="76" eb="78">
      <t>ヨヤク</t>
    </rPh>
    <rPh sb="82" eb="83">
      <t>ミ</t>
    </rPh>
    <rPh sb="83" eb="85">
      <t>ショゾウ</t>
    </rPh>
    <phoneticPr fontId="2"/>
  </si>
  <si>
    <t xml:space="preserve">〔点検漏れ資料リスト〕：点検突合処理の前に点検漏れがないかチェックするためのリスト。
書架・利用対象・資料区分・所在館などを選択して出力できること。
</t>
    <rPh sb="1" eb="3">
      <t>テンケン</t>
    </rPh>
    <rPh sb="3" eb="4">
      <t>モ</t>
    </rPh>
    <rPh sb="5" eb="7">
      <t>シリョウ</t>
    </rPh>
    <rPh sb="43" eb="45">
      <t>ショカ</t>
    </rPh>
    <rPh sb="46" eb="48">
      <t>リヨウ</t>
    </rPh>
    <rPh sb="48" eb="50">
      <t>タイショウ</t>
    </rPh>
    <rPh sb="51" eb="53">
      <t>シリョウ</t>
    </rPh>
    <rPh sb="53" eb="55">
      <t>クブン</t>
    </rPh>
    <rPh sb="56" eb="58">
      <t>ショザイ</t>
    </rPh>
    <rPh sb="58" eb="59">
      <t>カン</t>
    </rPh>
    <rPh sb="62" eb="64">
      <t>センタク</t>
    </rPh>
    <rPh sb="66" eb="68">
      <t>シュツリョク</t>
    </rPh>
    <phoneticPr fontId="2"/>
  </si>
  <si>
    <t>書誌・蔵書</t>
    <rPh sb="0" eb="2">
      <t>ショシ</t>
    </rPh>
    <rPh sb="3" eb="5">
      <t>ゾウショ</t>
    </rPh>
    <phoneticPr fontId="2"/>
  </si>
  <si>
    <t>-</t>
    <phoneticPr fontId="2"/>
  </si>
  <si>
    <t>書誌・蔵書に関連して以下のリストが出力できること。</t>
    <rPh sb="0" eb="2">
      <t>ショシ</t>
    </rPh>
    <rPh sb="3" eb="5">
      <t>ゾウショ</t>
    </rPh>
    <phoneticPr fontId="2"/>
  </si>
  <si>
    <t xml:space="preserve">〔基本図書リスト〕：基本図書の登録のある資料を抽出するリスト。
所在館・利用対象・資料形態・書架・別置記号・分類記号・図書記号などを選択して出力できること。
</t>
    <rPh sb="1" eb="3">
      <t>キホン</t>
    </rPh>
    <rPh sb="3" eb="5">
      <t>トショ</t>
    </rPh>
    <rPh sb="10" eb="12">
      <t>キホン</t>
    </rPh>
    <rPh sb="12" eb="14">
      <t>トショ</t>
    </rPh>
    <rPh sb="15" eb="17">
      <t>トウロク</t>
    </rPh>
    <rPh sb="20" eb="22">
      <t>シリョウ</t>
    </rPh>
    <rPh sb="23" eb="25">
      <t>チュウシュツ</t>
    </rPh>
    <rPh sb="32" eb="34">
      <t>ショザイ</t>
    </rPh>
    <rPh sb="34" eb="35">
      <t>カン</t>
    </rPh>
    <rPh sb="36" eb="38">
      <t>リヨウ</t>
    </rPh>
    <rPh sb="38" eb="40">
      <t>タイショウ</t>
    </rPh>
    <rPh sb="41" eb="43">
      <t>シリョウ</t>
    </rPh>
    <rPh sb="43" eb="45">
      <t>ケイタイ</t>
    </rPh>
    <rPh sb="46" eb="48">
      <t>ショカ</t>
    </rPh>
    <rPh sb="49" eb="51">
      <t>ベッチ</t>
    </rPh>
    <rPh sb="51" eb="53">
      <t>キゴウ</t>
    </rPh>
    <rPh sb="54" eb="56">
      <t>ブンルイ</t>
    </rPh>
    <rPh sb="56" eb="58">
      <t>キゴウ</t>
    </rPh>
    <rPh sb="59" eb="61">
      <t>トショ</t>
    </rPh>
    <rPh sb="61" eb="63">
      <t>キゴウ</t>
    </rPh>
    <rPh sb="66" eb="68">
      <t>センタク</t>
    </rPh>
    <rPh sb="70" eb="72">
      <t>シュツリョク</t>
    </rPh>
    <phoneticPr fontId="2"/>
  </si>
  <si>
    <t xml:space="preserve">〔図書資料リスト〕：図書資料コードの登録のある資料を抽出するリスト。
図書資料コード・所在館・利用対象・資料形態・書架・別置記号・分類記号・図書記号などを選択して出力できること。
</t>
    <rPh sb="1" eb="3">
      <t>トショ</t>
    </rPh>
    <rPh sb="3" eb="5">
      <t>シリョウ</t>
    </rPh>
    <rPh sb="10" eb="12">
      <t>トショ</t>
    </rPh>
    <rPh sb="12" eb="14">
      <t>シリョウ</t>
    </rPh>
    <rPh sb="18" eb="20">
      <t>トウロク</t>
    </rPh>
    <rPh sb="23" eb="25">
      <t>シリョウ</t>
    </rPh>
    <rPh sb="26" eb="28">
      <t>チュウシュツ</t>
    </rPh>
    <rPh sb="35" eb="37">
      <t>トショ</t>
    </rPh>
    <rPh sb="37" eb="39">
      <t>シリョウ</t>
    </rPh>
    <rPh sb="43" eb="45">
      <t>ショザイ</t>
    </rPh>
    <rPh sb="47" eb="49">
      <t>リヨウ</t>
    </rPh>
    <rPh sb="49" eb="51">
      <t>タイショウ</t>
    </rPh>
    <rPh sb="60" eb="61">
      <t>ベツ</t>
    </rPh>
    <rPh sb="61" eb="62">
      <t>オ</t>
    </rPh>
    <rPh sb="62" eb="64">
      <t>キゴウ</t>
    </rPh>
    <rPh sb="65" eb="67">
      <t>ブンルイ</t>
    </rPh>
    <rPh sb="67" eb="69">
      <t>キゴウ</t>
    </rPh>
    <rPh sb="70" eb="72">
      <t>トショ</t>
    </rPh>
    <rPh sb="72" eb="74">
      <t>キゴウ</t>
    </rPh>
    <phoneticPr fontId="2"/>
  </si>
  <si>
    <t xml:space="preserve">〔書誌・蔵書登録件数表リスト〕：登録のある書誌件数・所蔵件数を抽出するリスト。
作成資料（図書／雑誌／AV、通常資料／HS資料）・所蔵館を選択して出力できること。
</t>
    <rPh sb="1" eb="3">
      <t>ショシ</t>
    </rPh>
    <rPh sb="4" eb="6">
      <t>ゾウショ</t>
    </rPh>
    <rPh sb="6" eb="8">
      <t>トウロク</t>
    </rPh>
    <rPh sb="8" eb="10">
      <t>ケンスウ</t>
    </rPh>
    <rPh sb="10" eb="11">
      <t>ヒョウ</t>
    </rPh>
    <rPh sb="16" eb="18">
      <t>トウロク</t>
    </rPh>
    <rPh sb="21" eb="23">
      <t>ショシ</t>
    </rPh>
    <rPh sb="23" eb="25">
      <t>ケンスウ</t>
    </rPh>
    <rPh sb="26" eb="28">
      <t>ショゾウ</t>
    </rPh>
    <rPh sb="28" eb="30">
      <t>ケンスウ</t>
    </rPh>
    <rPh sb="31" eb="33">
      <t>チュウシュツ</t>
    </rPh>
    <rPh sb="40" eb="42">
      <t>サクセイ</t>
    </rPh>
    <rPh sb="42" eb="44">
      <t>シリョウ</t>
    </rPh>
    <rPh sb="45" eb="47">
      <t>トショ</t>
    </rPh>
    <rPh sb="48" eb="50">
      <t>ザッシ</t>
    </rPh>
    <rPh sb="54" eb="56">
      <t>ツウジョウ</t>
    </rPh>
    <rPh sb="56" eb="58">
      <t>シリョウ</t>
    </rPh>
    <rPh sb="61" eb="63">
      <t>シリョウ</t>
    </rPh>
    <rPh sb="65" eb="67">
      <t>ショゾウ</t>
    </rPh>
    <rPh sb="67" eb="68">
      <t>カン</t>
    </rPh>
    <rPh sb="69" eb="71">
      <t>センタク</t>
    </rPh>
    <rPh sb="73" eb="75">
      <t>シュツリョク</t>
    </rPh>
    <phoneticPr fontId="2"/>
  </si>
  <si>
    <t xml:space="preserve">〔メッセージ登録資料リスト〕：蔵書メッセージの登録のある資料を抽出するリスト。
登録日・メッセージ内容・メッセージ登録館・利用対象・資料区分・資料形態・別置区分・分類記号・図書記号・所在館・書架・言語コードの他、以下を選択して出力できること。
メッセージコードでの指定あるいは全てを選択できる。
</t>
    <rPh sb="6" eb="8">
      <t>トウロク</t>
    </rPh>
    <rPh sb="8" eb="10">
      <t>シリョウ</t>
    </rPh>
    <rPh sb="15" eb="17">
      <t>ゾウショ</t>
    </rPh>
    <rPh sb="23" eb="25">
      <t>トウロク</t>
    </rPh>
    <rPh sb="28" eb="30">
      <t>シリョウ</t>
    </rPh>
    <rPh sb="31" eb="33">
      <t>チュウシュツ</t>
    </rPh>
    <rPh sb="40" eb="43">
      <t>トウロクビ</t>
    </rPh>
    <rPh sb="49" eb="51">
      <t>ナイヨウ</t>
    </rPh>
    <rPh sb="61" eb="63">
      <t>リヨウ</t>
    </rPh>
    <rPh sb="63" eb="65">
      <t>タイショウ</t>
    </rPh>
    <rPh sb="66" eb="68">
      <t>シリョウ</t>
    </rPh>
    <rPh sb="68" eb="70">
      <t>クブン</t>
    </rPh>
    <rPh sb="71" eb="73">
      <t>シリョウ</t>
    </rPh>
    <rPh sb="73" eb="75">
      <t>ケイタイ</t>
    </rPh>
    <rPh sb="76" eb="77">
      <t>ベツ</t>
    </rPh>
    <rPh sb="77" eb="78">
      <t>オ</t>
    </rPh>
    <rPh sb="78" eb="79">
      <t>ク</t>
    </rPh>
    <rPh sb="79" eb="80">
      <t>ブン</t>
    </rPh>
    <rPh sb="81" eb="83">
      <t>ブンルイ</t>
    </rPh>
    <rPh sb="83" eb="85">
      <t>キゴウ</t>
    </rPh>
    <rPh sb="86" eb="88">
      <t>トショ</t>
    </rPh>
    <rPh sb="88" eb="90">
      <t>キゴウ</t>
    </rPh>
    <rPh sb="91" eb="93">
      <t>ショザイ</t>
    </rPh>
    <rPh sb="93" eb="94">
      <t>カン</t>
    </rPh>
    <rPh sb="95" eb="97">
      <t>ショカ</t>
    </rPh>
    <rPh sb="98" eb="100">
      <t>ゲンゴ</t>
    </rPh>
    <rPh sb="104" eb="105">
      <t>ホカ</t>
    </rPh>
    <rPh sb="106" eb="108">
      <t>イカ</t>
    </rPh>
    <rPh sb="109" eb="111">
      <t>センタク</t>
    </rPh>
    <rPh sb="113" eb="115">
      <t>シュツリョク</t>
    </rPh>
    <rPh sb="132" eb="134">
      <t>シテイ</t>
    </rPh>
    <rPh sb="138" eb="139">
      <t>スベ</t>
    </rPh>
    <rPh sb="141" eb="143">
      <t>センタク</t>
    </rPh>
    <phoneticPr fontId="2"/>
  </si>
  <si>
    <t xml:space="preserve">〔資料IDリスト〕：登録資料を抽出するリスト。
資料ID・受入日・受入理由・利用対象・受入先・資料区分・資料形態・書架・別置記号・分類記号・図書記号・所在館・言語コードなどを選択して出力できること。
また、資料IDの範囲を入力して、未利用資料IDを抽出することもできること。
</t>
    <rPh sb="1" eb="3">
      <t>シリョウ</t>
    </rPh>
    <rPh sb="10" eb="12">
      <t>トウロク</t>
    </rPh>
    <rPh sb="12" eb="14">
      <t>シリョウ</t>
    </rPh>
    <rPh sb="15" eb="17">
      <t>チュウシュツ</t>
    </rPh>
    <rPh sb="24" eb="26">
      <t>シリョウ</t>
    </rPh>
    <rPh sb="29" eb="31">
      <t>ウケイレ</t>
    </rPh>
    <rPh sb="31" eb="32">
      <t>ビ</t>
    </rPh>
    <rPh sb="33" eb="35">
      <t>ウケイレ</t>
    </rPh>
    <rPh sb="35" eb="37">
      <t>リユウ</t>
    </rPh>
    <rPh sb="38" eb="40">
      <t>リヨウ</t>
    </rPh>
    <rPh sb="40" eb="42">
      <t>タイショウ</t>
    </rPh>
    <rPh sb="43" eb="45">
      <t>ウケイレ</t>
    </rPh>
    <rPh sb="45" eb="46">
      <t>サキ</t>
    </rPh>
    <rPh sb="47" eb="49">
      <t>シリョウ</t>
    </rPh>
    <rPh sb="49" eb="51">
      <t>クブン</t>
    </rPh>
    <rPh sb="52" eb="54">
      <t>シリョウ</t>
    </rPh>
    <rPh sb="54" eb="56">
      <t>ケイタイ</t>
    </rPh>
    <rPh sb="57" eb="59">
      <t>ショカ</t>
    </rPh>
    <rPh sb="60" eb="62">
      <t>ベッチ</t>
    </rPh>
    <rPh sb="62" eb="64">
      <t>キゴウ</t>
    </rPh>
    <rPh sb="65" eb="67">
      <t>ブンルイ</t>
    </rPh>
    <rPh sb="67" eb="69">
      <t>キゴウ</t>
    </rPh>
    <rPh sb="70" eb="72">
      <t>トショ</t>
    </rPh>
    <rPh sb="72" eb="74">
      <t>キゴウ</t>
    </rPh>
    <rPh sb="75" eb="77">
      <t>ショザイ</t>
    </rPh>
    <rPh sb="77" eb="78">
      <t>カン</t>
    </rPh>
    <rPh sb="79" eb="81">
      <t>ゲンゴ</t>
    </rPh>
    <rPh sb="87" eb="89">
      <t>センタク</t>
    </rPh>
    <rPh sb="91" eb="93">
      <t>シュツリョク</t>
    </rPh>
    <rPh sb="103" eb="105">
      <t>シリョウ</t>
    </rPh>
    <rPh sb="108" eb="110">
      <t>ハンイ</t>
    </rPh>
    <rPh sb="111" eb="113">
      <t>ニュウリョク</t>
    </rPh>
    <rPh sb="116" eb="119">
      <t>ミリヨウ</t>
    </rPh>
    <rPh sb="119" eb="121">
      <t>シリョウ</t>
    </rPh>
    <rPh sb="124" eb="126">
      <t>チュウシュツ</t>
    </rPh>
    <phoneticPr fontId="2"/>
  </si>
  <si>
    <t xml:space="preserve">〔資料の状態別リスト〕：一部の蔵書状態の資料を抽出するリスト。
資料の状態・状態更新日・資料区分・出力順序・所在館・書架・別置区分・分類記号・図書記号・利用対象などを選択して出力できる。
</t>
    <rPh sb="1" eb="3">
      <t>シリョウ</t>
    </rPh>
    <rPh sb="4" eb="6">
      <t>ジョウタイ</t>
    </rPh>
    <rPh sb="6" eb="7">
      <t>ベツ</t>
    </rPh>
    <rPh sb="12" eb="14">
      <t>イチブ</t>
    </rPh>
    <rPh sb="15" eb="17">
      <t>ゾウショ</t>
    </rPh>
    <rPh sb="17" eb="19">
      <t>ジョウタイ</t>
    </rPh>
    <rPh sb="20" eb="22">
      <t>シリョウ</t>
    </rPh>
    <rPh sb="23" eb="25">
      <t>チュウシュツ</t>
    </rPh>
    <rPh sb="32" eb="34">
      <t>シリョウ</t>
    </rPh>
    <rPh sb="35" eb="37">
      <t>ジョウタイ</t>
    </rPh>
    <rPh sb="38" eb="40">
      <t>ジョウタイ</t>
    </rPh>
    <rPh sb="40" eb="43">
      <t>コウシンビ</t>
    </rPh>
    <rPh sb="44" eb="46">
      <t>シリョウ</t>
    </rPh>
    <rPh sb="46" eb="48">
      <t>クブン</t>
    </rPh>
    <rPh sb="49" eb="51">
      <t>シュツリョク</t>
    </rPh>
    <rPh sb="51" eb="53">
      <t>ジュンジョ</t>
    </rPh>
    <rPh sb="54" eb="56">
      <t>ショザイ</t>
    </rPh>
    <rPh sb="56" eb="57">
      <t>カン</t>
    </rPh>
    <rPh sb="58" eb="60">
      <t>ショカ</t>
    </rPh>
    <rPh sb="76" eb="78">
      <t>リヨウ</t>
    </rPh>
    <rPh sb="78" eb="80">
      <t>タイショウ</t>
    </rPh>
    <phoneticPr fontId="2"/>
  </si>
  <si>
    <t xml:space="preserve">〔期限付別置登録資料リスト〕：期限別置登録されている資料を抽出するリスト。
別置期限・利用対象・書架・資料区分・所在館・所蔵館などの他、以下を選択して出力できること。
・在庫資料のみ
</t>
    <rPh sb="1" eb="3">
      <t>キゲン</t>
    </rPh>
    <rPh sb="3" eb="4">
      <t>ツ</t>
    </rPh>
    <rPh sb="4" eb="6">
      <t>ベッチ</t>
    </rPh>
    <rPh sb="6" eb="8">
      <t>トウロク</t>
    </rPh>
    <rPh sb="8" eb="10">
      <t>シリョウ</t>
    </rPh>
    <rPh sb="15" eb="17">
      <t>キゲン</t>
    </rPh>
    <rPh sb="17" eb="19">
      <t>ベッチ</t>
    </rPh>
    <rPh sb="19" eb="21">
      <t>トウロク</t>
    </rPh>
    <rPh sb="26" eb="28">
      <t>シリョウ</t>
    </rPh>
    <rPh sb="29" eb="31">
      <t>チュウシュツ</t>
    </rPh>
    <rPh sb="38" eb="40">
      <t>ベッチ</t>
    </rPh>
    <rPh sb="40" eb="42">
      <t>キゲン</t>
    </rPh>
    <rPh sb="43" eb="45">
      <t>リヨウ</t>
    </rPh>
    <rPh sb="45" eb="47">
      <t>タイショウ</t>
    </rPh>
    <rPh sb="48" eb="50">
      <t>ショカ</t>
    </rPh>
    <rPh sb="51" eb="53">
      <t>シリョウ</t>
    </rPh>
    <rPh sb="53" eb="55">
      <t>クブン</t>
    </rPh>
    <rPh sb="56" eb="58">
      <t>ショザイ</t>
    </rPh>
    <rPh sb="58" eb="59">
      <t>カン</t>
    </rPh>
    <rPh sb="66" eb="67">
      <t>ホカ</t>
    </rPh>
    <rPh sb="68" eb="70">
      <t>イカ</t>
    </rPh>
    <rPh sb="85" eb="87">
      <t>ザイコ</t>
    </rPh>
    <rPh sb="87" eb="89">
      <t>シリョウ</t>
    </rPh>
    <phoneticPr fontId="2"/>
  </si>
  <si>
    <t xml:space="preserve">〔新刊期限経過資料リスト〕：新刊扱いの期限を経過した資料を抽出するリスト。
基準日・資料区分・所在館・書架・利用対象の他、以下を選択して出力できること。
・在庫資料のみ
</t>
    <rPh sb="1" eb="3">
      <t>シンカン</t>
    </rPh>
    <rPh sb="3" eb="5">
      <t>キゲン</t>
    </rPh>
    <rPh sb="5" eb="7">
      <t>ケイカ</t>
    </rPh>
    <rPh sb="7" eb="9">
      <t>シリョウ</t>
    </rPh>
    <rPh sb="14" eb="16">
      <t>シンカン</t>
    </rPh>
    <rPh sb="16" eb="17">
      <t>アツカ</t>
    </rPh>
    <rPh sb="19" eb="21">
      <t>キゲン</t>
    </rPh>
    <rPh sb="22" eb="24">
      <t>ケイカ</t>
    </rPh>
    <rPh sb="26" eb="28">
      <t>シリョウ</t>
    </rPh>
    <rPh sb="29" eb="31">
      <t>チュウシュツ</t>
    </rPh>
    <rPh sb="38" eb="41">
      <t>キジュンビ</t>
    </rPh>
    <rPh sb="42" eb="44">
      <t>シリョウ</t>
    </rPh>
    <rPh sb="44" eb="46">
      <t>クブン</t>
    </rPh>
    <rPh sb="47" eb="49">
      <t>ショザイ</t>
    </rPh>
    <rPh sb="49" eb="50">
      <t>カン</t>
    </rPh>
    <rPh sb="51" eb="53">
      <t>ショカ</t>
    </rPh>
    <rPh sb="54" eb="56">
      <t>リヨウ</t>
    </rPh>
    <rPh sb="56" eb="58">
      <t>タイショウ</t>
    </rPh>
    <rPh sb="59" eb="60">
      <t>ホカ</t>
    </rPh>
    <rPh sb="61" eb="63">
      <t>イカ</t>
    </rPh>
    <rPh sb="64" eb="66">
      <t>センタク</t>
    </rPh>
    <rPh sb="68" eb="70">
      <t>シュツリョク</t>
    </rPh>
    <rPh sb="78" eb="80">
      <t>ザイコ</t>
    </rPh>
    <rPh sb="80" eb="82">
      <t>シリョウ</t>
    </rPh>
    <phoneticPr fontId="2"/>
  </si>
  <si>
    <t xml:space="preserve">〔受入雑誌リスト〕：受入雑誌を抽出するリスト。
受入状況（受入中／受入終了）・受入理由・資料区分・資料形態・利用対象・受入先・分野・受入館・刊行頻度・保存期限などの他、以下を選択して出力できること。
・受入終了日
・最新号別置中のみ
</t>
    <rPh sb="1" eb="3">
      <t>ウケイレ</t>
    </rPh>
    <rPh sb="3" eb="5">
      <t>ザッシ</t>
    </rPh>
    <rPh sb="10" eb="12">
      <t>ウケイレ</t>
    </rPh>
    <rPh sb="12" eb="14">
      <t>ザッシ</t>
    </rPh>
    <rPh sb="15" eb="17">
      <t>チュウシュツ</t>
    </rPh>
    <rPh sb="24" eb="26">
      <t>ウケイレ</t>
    </rPh>
    <rPh sb="26" eb="28">
      <t>ジョウキョウ</t>
    </rPh>
    <rPh sb="29" eb="31">
      <t>ウケイレ</t>
    </rPh>
    <rPh sb="31" eb="32">
      <t>チュウ</t>
    </rPh>
    <rPh sb="33" eb="35">
      <t>ウケイレ</t>
    </rPh>
    <rPh sb="35" eb="37">
      <t>シュウリョウ</t>
    </rPh>
    <rPh sb="39" eb="41">
      <t>ウケイレ</t>
    </rPh>
    <rPh sb="41" eb="43">
      <t>リユウ</t>
    </rPh>
    <rPh sb="44" eb="46">
      <t>シリョウ</t>
    </rPh>
    <rPh sb="46" eb="48">
      <t>クブン</t>
    </rPh>
    <rPh sb="49" eb="51">
      <t>シリョウ</t>
    </rPh>
    <rPh sb="51" eb="53">
      <t>ケイタイ</t>
    </rPh>
    <rPh sb="54" eb="56">
      <t>リヨウ</t>
    </rPh>
    <rPh sb="56" eb="58">
      <t>タイショウ</t>
    </rPh>
    <rPh sb="59" eb="61">
      <t>ウケイレ</t>
    </rPh>
    <rPh sb="61" eb="62">
      <t>サキ</t>
    </rPh>
    <rPh sb="63" eb="65">
      <t>ブンヤ</t>
    </rPh>
    <rPh sb="66" eb="68">
      <t>ウケイレ</t>
    </rPh>
    <rPh sb="68" eb="69">
      <t>カン</t>
    </rPh>
    <rPh sb="70" eb="72">
      <t>カンコウ</t>
    </rPh>
    <rPh sb="72" eb="74">
      <t>ヒンド</t>
    </rPh>
    <rPh sb="75" eb="77">
      <t>ホゾン</t>
    </rPh>
    <rPh sb="77" eb="79">
      <t>キゲン</t>
    </rPh>
    <rPh sb="82" eb="83">
      <t>ホカ</t>
    </rPh>
    <rPh sb="84" eb="86">
      <t>イカ</t>
    </rPh>
    <rPh sb="101" eb="103">
      <t>ウケイレ</t>
    </rPh>
    <rPh sb="103" eb="106">
      <t>シュウリョウビ</t>
    </rPh>
    <rPh sb="108" eb="111">
      <t>サイシンゴウ</t>
    </rPh>
    <rPh sb="111" eb="113">
      <t>ベッチ</t>
    </rPh>
    <rPh sb="113" eb="114">
      <t>チュウ</t>
    </rPh>
    <phoneticPr fontId="2"/>
  </si>
  <si>
    <t xml:space="preserve">〔受入雑誌集計表〕：受入雑誌の分野ごとの件数を抽出するリスト。
集計単位（分野別受入理由別／分野別刊行頻度別／受入理由別刊行頻度別）・受入状況（受入中／受入終了）・受入理由・受入先・分野・刊行頻度・保存期限・資料形態・利用対象・受入館などの他、以下を選択して出力できること。
・受入開始日
</t>
    <rPh sb="1" eb="3">
      <t>ウケイレ</t>
    </rPh>
    <rPh sb="3" eb="5">
      <t>ザッシ</t>
    </rPh>
    <rPh sb="5" eb="7">
      <t>シュウケイ</t>
    </rPh>
    <rPh sb="7" eb="8">
      <t>ヒョウ</t>
    </rPh>
    <rPh sb="10" eb="12">
      <t>ウケイレ</t>
    </rPh>
    <rPh sb="12" eb="14">
      <t>ザッシ</t>
    </rPh>
    <rPh sb="15" eb="17">
      <t>ブンヤ</t>
    </rPh>
    <rPh sb="20" eb="22">
      <t>ケンスウ</t>
    </rPh>
    <rPh sb="23" eb="25">
      <t>チュウシュツ</t>
    </rPh>
    <rPh sb="32" eb="34">
      <t>シュウケイ</t>
    </rPh>
    <rPh sb="34" eb="36">
      <t>タンイ</t>
    </rPh>
    <rPh sb="37" eb="39">
      <t>ブンヤ</t>
    </rPh>
    <rPh sb="39" eb="40">
      <t>ベツ</t>
    </rPh>
    <rPh sb="40" eb="42">
      <t>ウケイレ</t>
    </rPh>
    <rPh sb="42" eb="44">
      <t>リユウ</t>
    </rPh>
    <rPh sb="44" eb="45">
      <t>ベツ</t>
    </rPh>
    <rPh sb="46" eb="48">
      <t>ブンヤ</t>
    </rPh>
    <rPh sb="48" eb="49">
      <t>ベツ</t>
    </rPh>
    <rPh sb="49" eb="51">
      <t>カンコウ</t>
    </rPh>
    <rPh sb="51" eb="53">
      <t>ヒンド</t>
    </rPh>
    <rPh sb="53" eb="54">
      <t>ベツ</t>
    </rPh>
    <rPh sb="55" eb="57">
      <t>ウケイレ</t>
    </rPh>
    <rPh sb="57" eb="59">
      <t>リユウ</t>
    </rPh>
    <rPh sb="59" eb="60">
      <t>ベツ</t>
    </rPh>
    <rPh sb="60" eb="62">
      <t>カンコウ</t>
    </rPh>
    <rPh sb="62" eb="64">
      <t>ヒンド</t>
    </rPh>
    <rPh sb="64" eb="65">
      <t>ベツ</t>
    </rPh>
    <rPh sb="67" eb="69">
      <t>ウケイレ</t>
    </rPh>
    <rPh sb="69" eb="71">
      <t>ジョウキョウ</t>
    </rPh>
    <rPh sb="72" eb="74">
      <t>ウケイレ</t>
    </rPh>
    <rPh sb="74" eb="75">
      <t>チュウ</t>
    </rPh>
    <rPh sb="76" eb="78">
      <t>ウケイレ</t>
    </rPh>
    <rPh sb="78" eb="80">
      <t>シュウリョウ</t>
    </rPh>
    <rPh sb="104" eb="106">
      <t>シリョウ</t>
    </rPh>
    <rPh sb="106" eb="108">
      <t>ケイタイ</t>
    </rPh>
    <rPh sb="109" eb="111">
      <t>リヨウ</t>
    </rPh>
    <rPh sb="111" eb="113">
      <t>タイショウ</t>
    </rPh>
    <rPh sb="114" eb="116">
      <t>ウケイレ</t>
    </rPh>
    <rPh sb="116" eb="117">
      <t>カン</t>
    </rPh>
    <rPh sb="120" eb="121">
      <t>ホカ</t>
    </rPh>
    <rPh sb="122" eb="124">
      <t>イカ</t>
    </rPh>
    <rPh sb="139" eb="141">
      <t>ウケイレ</t>
    </rPh>
    <rPh sb="141" eb="144">
      <t>カイシビ</t>
    </rPh>
    <phoneticPr fontId="2"/>
  </si>
  <si>
    <t xml:space="preserve">〔所蔵雑誌リスト〕：所蔵雑誌の一覧を抽出するリスト。
利用対象・分野・所蔵館・刊行頻度・保存期限・資料形態などを選択して出力できること。
</t>
    <rPh sb="1" eb="3">
      <t>ショゾウ</t>
    </rPh>
    <rPh sb="3" eb="5">
      <t>ザッシ</t>
    </rPh>
    <rPh sb="10" eb="12">
      <t>ショゾウ</t>
    </rPh>
    <rPh sb="12" eb="14">
      <t>ザッシ</t>
    </rPh>
    <rPh sb="15" eb="17">
      <t>イチラン</t>
    </rPh>
    <rPh sb="18" eb="20">
      <t>チュウシュツ</t>
    </rPh>
    <rPh sb="27" eb="29">
      <t>リヨウ</t>
    </rPh>
    <rPh sb="29" eb="31">
      <t>タイショウ</t>
    </rPh>
    <rPh sb="32" eb="34">
      <t>ブンヤ</t>
    </rPh>
    <rPh sb="35" eb="37">
      <t>ショゾウ</t>
    </rPh>
    <rPh sb="49" eb="51">
      <t>シリョウ</t>
    </rPh>
    <rPh sb="51" eb="53">
      <t>ケイタイ</t>
    </rPh>
    <phoneticPr fontId="2"/>
  </si>
  <si>
    <t>発注</t>
    <rPh sb="0" eb="2">
      <t>ハッチュウ</t>
    </rPh>
    <phoneticPr fontId="2"/>
  </si>
  <si>
    <t>書誌・蔵書に関連して以下のリストが出力できること。</t>
    <phoneticPr fontId="2"/>
  </si>
  <si>
    <t xml:space="preserve">〔発注リスト〕：発注処理済みデータの確認や、書店への注文に使用するためのリスト。
対象（未作成分／再作成）・発注日・受入先・所蔵館・資料区分・登録館・発注種別・利用対象・発注用館などを選択して出力できること。
また、発注処理済みデータを伝票・発注用データの形式で出力できること。
</t>
    <rPh sb="12" eb="13">
      <t>ズ</t>
    </rPh>
    <rPh sb="29" eb="31">
      <t>シヨウ</t>
    </rPh>
    <rPh sb="41" eb="43">
      <t>タイショウ</t>
    </rPh>
    <rPh sb="44" eb="47">
      <t>ミサクセイ</t>
    </rPh>
    <rPh sb="47" eb="48">
      <t>ブン</t>
    </rPh>
    <rPh sb="49" eb="52">
      <t>サイサクセイ</t>
    </rPh>
    <rPh sb="54" eb="56">
      <t>ハッチュウ</t>
    </rPh>
    <rPh sb="56" eb="57">
      <t>ビ</t>
    </rPh>
    <rPh sb="58" eb="60">
      <t>ウケイレ</t>
    </rPh>
    <rPh sb="60" eb="61">
      <t>サキ</t>
    </rPh>
    <rPh sb="62" eb="64">
      <t>ショゾウ</t>
    </rPh>
    <rPh sb="64" eb="65">
      <t>カン</t>
    </rPh>
    <rPh sb="66" eb="68">
      <t>シリョウ</t>
    </rPh>
    <rPh sb="68" eb="70">
      <t>クブン</t>
    </rPh>
    <rPh sb="71" eb="73">
      <t>トウロク</t>
    </rPh>
    <rPh sb="73" eb="74">
      <t>カン</t>
    </rPh>
    <rPh sb="75" eb="77">
      <t>ハッチュウ</t>
    </rPh>
    <rPh sb="77" eb="79">
      <t>シュベツ</t>
    </rPh>
    <rPh sb="80" eb="82">
      <t>リヨウ</t>
    </rPh>
    <rPh sb="82" eb="84">
      <t>タイショウ</t>
    </rPh>
    <rPh sb="85" eb="88">
      <t>ハッチュウヨウ</t>
    </rPh>
    <rPh sb="88" eb="89">
      <t>カン</t>
    </rPh>
    <rPh sb="92" eb="94">
      <t>センタク</t>
    </rPh>
    <rPh sb="96" eb="98">
      <t>シュツリョク</t>
    </rPh>
    <rPh sb="108" eb="110">
      <t>ハッチュウ</t>
    </rPh>
    <rPh sb="110" eb="112">
      <t>ショリ</t>
    </rPh>
    <rPh sb="112" eb="113">
      <t>ズ</t>
    </rPh>
    <rPh sb="118" eb="120">
      <t>デンピョウ</t>
    </rPh>
    <rPh sb="121" eb="124">
      <t>ハッチュウヨウ</t>
    </rPh>
    <rPh sb="128" eb="130">
      <t>ケイシキ</t>
    </rPh>
    <rPh sb="131" eb="133">
      <t>シュツリョク</t>
    </rPh>
    <phoneticPr fontId="2"/>
  </si>
  <si>
    <t xml:space="preserve">〔未納品リスト〕：発注後、受入されていない図書・AVを確認するためのリスト。
発注日・受入先・所蔵館・資料区分・登録館・発注種別・利用対象・発注状況・費目などの他、以下を指定して出力できること。
・予約ありのみ
</t>
    <rPh sb="1" eb="3">
      <t>ミノウ</t>
    </rPh>
    <rPh sb="3" eb="4">
      <t>ヒン</t>
    </rPh>
    <rPh sb="21" eb="23">
      <t>トショ</t>
    </rPh>
    <rPh sb="27" eb="29">
      <t>カクニン</t>
    </rPh>
    <rPh sb="39" eb="41">
      <t>ハッチュウ</t>
    </rPh>
    <rPh sb="41" eb="42">
      <t>ビ</t>
    </rPh>
    <rPh sb="43" eb="45">
      <t>ウケイレ</t>
    </rPh>
    <rPh sb="45" eb="46">
      <t>サキ</t>
    </rPh>
    <rPh sb="47" eb="49">
      <t>ショゾウ</t>
    </rPh>
    <rPh sb="49" eb="50">
      <t>カン</t>
    </rPh>
    <rPh sb="51" eb="53">
      <t>シリョウ</t>
    </rPh>
    <rPh sb="53" eb="55">
      <t>クブン</t>
    </rPh>
    <rPh sb="56" eb="58">
      <t>トウロク</t>
    </rPh>
    <rPh sb="58" eb="59">
      <t>カン</t>
    </rPh>
    <rPh sb="60" eb="62">
      <t>ハッチュウ</t>
    </rPh>
    <rPh sb="62" eb="64">
      <t>シュベツ</t>
    </rPh>
    <rPh sb="65" eb="67">
      <t>リヨウ</t>
    </rPh>
    <rPh sb="67" eb="69">
      <t>タイショウ</t>
    </rPh>
    <rPh sb="70" eb="72">
      <t>ハッチュウ</t>
    </rPh>
    <rPh sb="72" eb="74">
      <t>ジョウキョウ</t>
    </rPh>
    <rPh sb="75" eb="77">
      <t>ヒモク</t>
    </rPh>
    <rPh sb="80" eb="81">
      <t>ホカ</t>
    </rPh>
    <rPh sb="82" eb="84">
      <t>イカ</t>
    </rPh>
    <rPh sb="85" eb="87">
      <t>シテイ</t>
    </rPh>
    <rPh sb="89" eb="91">
      <t>シュツリョク</t>
    </rPh>
    <rPh sb="99" eb="101">
      <t>ヨヤク</t>
    </rPh>
    <phoneticPr fontId="2"/>
  </si>
  <si>
    <t xml:space="preserve">〔雑誌未納品リスト〕：発注後、受入されていない雑誌を確認するためのリスト。
受入予定日・受入先・利用対象・刊行頻度・受入館などを指定して出力できること。
</t>
    <rPh sb="1" eb="3">
      <t>ザッシ</t>
    </rPh>
    <rPh sb="3" eb="5">
      <t>ミノウ</t>
    </rPh>
    <rPh sb="5" eb="6">
      <t>ヒン</t>
    </rPh>
    <rPh sb="23" eb="25">
      <t>ザッシ</t>
    </rPh>
    <rPh sb="38" eb="40">
      <t>ウケイレ</t>
    </rPh>
    <rPh sb="40" eb="43">
      <t>ヨテイビ</t>
    </rPh>
    <rPh sb="44" eb="46">
      <t>ウケイレ</t>
    </rPh>
    <rPh sb="46" eb="47">
      <t>サキ</t>
    </rPh>
    <rPh sb="48" eb="50">
      <t>リヨウ</t>
    </rPh>
    <rPh sb="50" eb="52">
      <t>タイショウ</t>
    </rPh>
    <rPh sb="53" eb="55">
      <t>カンコウ</t>
    </rPh>
    <rPh sb="55" eb="57">
      <t>ヒンド</t>
    </rPh>
    <rPh sb="58" eb="60">
      <t>ウケイレ</t>
    </rPh>
    <rPh sb="60" eb="61">
      <t>カン</t>
    </rPh>
    <rPh sb="64" eb="66">
      <t>シテイ</t>
    </rPh>
    <rPh sb="68" eb="70">
      <t>シュツリョク</t>
    </rPh>
    <phoneticPr fontId="2"/>
  </si>
  <si>
    <t xml:space="preserve">〔新着案内リスト〕：新着資料を抽出するリスト。
受入日・受入理由・利用対象・所在館・資料区分・資料形態・受入館・書架・別置記号・分類記号・図書記号などを指定して出力できること。
</t>
    <rPh sb="1" eb="3">
      <t>シンチャク</t>
    </rPh>
    <rPh sb="3" eb="5">
      <t>アンナイ</t>
    </rPh>
    <rPh sb="10" eb="12">
      <t>シンチャク</t>
    </rPh>
    <rPh sb="12" eb="14">
      <t>シリョウ</t>
    </rPh>
    <rPh sb="15" eb="17">
      <t>チュウシュツ</t>
    </rPh>
    <rPh sb="24" eb="27">
      <t>ウケイレビ</t>
    </rPh>
    <rPh sb="28" eb="30">
      <t>ウケイレ</t>
    </rPh>
    <rPh sb="30" eb="32">
      <t>リユウ</t>
    </rPh>
    <rPh sb="33" eb="35">
      <t>リヨウ</t>
    </rPh>
    <rPh sb="35" eb="37">
      <t>タイショウ</t>
    </rPh>
    <rPh sb="38" eb="40">
      <t>ショザイ</t>
    </rPh>
    <rPh sb="40" eb="41">
      <t>カン</t>
    </rPh>
    <rPh sb="47" eb="49">
      <t>シリョウ</t>
    </rPh>
    <rPh sb="49" eb="51">
      <t>ケイタイ</t>
    </rPh>
    <rPh sb="52" eb="54">
      <t>ウケイレ</t>
    </rPh>
    <rPh sb="54" eb="55">
      <t>カン</t>
    </rPh>
    <rPh sb="56" eb="58">
      <t>ショカ</t>
    </rPh>
    <rPh sb="59" eb="61">
      <t>ベッチ</t>
    </rPh>
    <rPh sb="61" eb="63">
      <t>キゴウ</t>
    </rPh>
    <rPh sb="64" eb="66">
      <t>ブンルイ</t>
    </rPh>
    <rPh sb="66" eb="68">
      <t>キゴウ</t>
    </rPh>
    <rPh sb="69" eb="71">
      <t>トショ</t>
    </rPh>
    <rPh sb="71" eb="73">
      <t>キゴウ</t>
    </rPh>
    <rPh sb="76" eb="78">
      <t>シテイ</t>
    </rPh>
    <rPh sb="80" eb="82">
      <t>シュツリョク</t>
    </rPh>
    <phoneticPr fontId="2"/>
  </si>
  <si>
    <t xml:space="preserve">〔受入登録確認リスト〕：受入登録された資料を確認するためのリスト。
受入日・資料ID・受入先・利用対象・受入理由・資料区分・所蔵館などを選択して出力できること。
</t>
    <rPh sb="1" eb="3">
      <t>ウケイレ</t>
    </rPh>
    <rPh sb="3" eb="5">
      <t>トウロク</t>
    </rPh>
    <rPh sb="5" eb="7">
      <t>カクニン</t>
    </rPh>
    <rPh sb="12" eb="14">
      <t>ウケイレ</t>
    </rPh>
    <rPh sb="14" eb="16">
      <t>トウロク</t>
    </rPh>
    <rPh sb="19" eb="21">
      <t>シリョウ</t>
    </rPh>
    <rPh sb="22" eb="24">
      <t>カクニン</t>
    </rPh>
    <rPh sb="34" eb="37">
      <t>ウケイレビ</t>
    </rPh>
    <rPh sb="38" eb="40">
      <t>シリョウ</t>
    </rPh>
    <rPh sb="43" eb="45">
      <t>ウケイレ</t>
    </rPh>
    <rPh sb="45" eb="46">
      <t>サキ</t>
    </rPh>
    <rPh sb="47" eb="49">
      <t>リヨウ</t>
    </rPh>
    <rPh sb="49" eb="51">
      <t>タイショウ</t>
    </rPh>
    <rPh sb="52" eb="54">
      <t>ウケイレ</t>
    </rPh>
    <rPh sb="54" eb="56">
      <t>リユウ</t>
    </rPh>
    <rPh sb="57" eb="59">
      <t>シリョウ</t>
    </rPh>
    <rPh sb="59" eb="61">
      <t>クブン</t>
    </rPh>
    <rPh sb="62" eb="64">
      <t>ショゾウ</t>
    </rPh>
    <rPh sb="64" eb="65">
      <t>カン</t>
    </rPh>
    <rPh sb="68" eb="70">
      <t>センタク</t>
    </rPh>
    <rPh sb="72" eb="74">
      <t>シュツリョク</t>
    </rPh>
    <phoneticPr fontId="2"/>
  </si>
  <si>
    <t xml:space="preserve">〔内訳書〕：受入資料の内訳を抽出するリスト。
受入日・資料ID・受入理由・受入先・費目・備品消耗品区分・利用対象・資料区分・資料形態などを選択して出力できること。
</t>
    <rPh sb="1" eb="4">
      <t>ウチワケショ</t>
    </rPh>
    <rPh sb="6" eb="8">
      <t>ウケイレ</t>
    </rPh>
    <rPh sb="8" eb="10">
      <t>シリョウ</t>
    </rPh>
    <rPh sb="11" eb="13">
      <t>ウチワケ</t>
    </rPh>
    <rPh sb="14" eb="16">
      <t>チュウシュツ</t>
    </rPh>
    <rPh sb="23" eb="26">
      <t>ウケイレビ</t>
    </rPh>
    <rPh sb="27" eb="29">
      <t>シリョウ</t>
    </rPh>
    <rPh sb="32" eb="34">
      <t>ウケイレ</t>
    </rPh>
    <rPh sb="34" eb="36">
      <t>リユウ</t>
    </rPh>
    <rPh sb="37" eb="39">
      <t>ウケイレ</t>
    </rPh>
    <rPh sb="39" eb="40">
      <t>サキ</t>
    </rPh>
    <rPh sb="41" eb="43">
      <t>ヒモク</t>
    </rPh>
    <rPh sb="44" eb="46">
      <t>ビヒン</t>
    </rPh>
    <rPh sb="46" eb="48">
      <t>ショウモウ</t>
    </rPh>
    <rPh sb="48" eb="49">
      <t>ヒン</t>
    </rPh>
    <rPh sb="49" eb="51">
      <t>クブン</t>
    </rPh>
    <rPh sb="52" eb="54">
      <t>リヨウ</t>
    </rPh>
    <rPh sb="54" eb="56">
      <t>タイショウ</t>
    </rPh>
    <rPh sb="57" eb="59">
      <t>シリョウ</t>
    </rPh>
    <rPh sb="59" eb="61">
      <t>クブン</t>
    </rPh>
    <rPh sb="62" eb="64">
      <t>シリョウ</t>
    </rPh>
    <rPh sb="64" eb="66">
      <t>ケイタイ</t>
    </rPh>
    <rPh sb="69" eb="71">
      <t>センタク</t>
    </rPh>
    <rPh sb="73" eb="75">
      <t>シュツリョク</t>
    </rPh>
    <phoneticPr fontId="2"/>
  </si>
  <si>
    <t xml:space="preserve">〔受入資料リスト〕：受入済み資料を抽出するリスト。
受入日・資料ID・受入理由・利用対象・受入先・資料区分・資料形態・所在館・書架・別置記号・分類記号・図書記号・言語コードなどを選択して出力できること。
</t>
    <rPh sb="1" eb="3">
      <t>ウケイレ</t>
    </rPh>
    <rPh sb="3" eb="5">
      <t>シリョウ</t>
    </rPh>
    <rPh sb="10" eb="12">
      <t>ウケイレ</t>
    </rPh>
    <rPh sb="12" eb="13">
      <t>ズ</t>
    </rPh>
    <rPh sb="14" eb="16">
      <t>シリョウ</t>
    </rPh>
    <rPh sb="17" eb="19">
      <t>チュウシュツ</t>
    </rPh>
    <rPh sb="26" eb="29">
      <t>ウケイレビ</t>
    </rPh>
    <rPh sb="30" eb="32">
      <t>シリョウ</t>
    </rPh>
    <rPh sb="35" eb="37">
      <t>ウケイレ</t>
    </rPh>
    <rPh sb="37" eb="39">
      <t>リユウ</t>
    </rPh>
    <rPh sb="40" eb="42">
      <t>リヨウ</t>
    </rPh>
    <rPh sb="42" eb="44">
      <t>タイショウ</t>
    </rPh>
    <rPh sb="45" eb="47">
      <t>ウケイレ</t>
    </rPh>
    <rPh sb="47" eb="48">
      <t>サキ</t>
    </rPh>
    <rPh sb="49" eb="51">
      <t>シリョウ</t>
    </rPh>
    <rPh sb="51" eb="53">
      <t>クブン</t>
    </rPh>
    <rPh sb="54" eb="56">
      <t>シリョウ</t>
    </rPh>
    <rPh sb="56" eb="58">
      <t>ケイタイ</t>
    </rPh>
    <rPh sb="59" eb="61">
      <t>ショザイ</t>
    </rPh>
    <rPh sb="61" eb="62">
      <t>カン</t>
    </rPh>
    <rPh sb="63" eb="65">
      <t>ショカ</t>
    </rPh>
    <rPh sb="66" eb="68">
      <t>ベッチ</t>
    </rPh>
    <rPh sb="68" eb="70">
      <t>キゴウ</t>
    </rPh>
    <rPh sb="71" eb="73">
      <t>ブンルイ</t>
    </rPh>
    <rPh sb="73" eb="75">
      <t>キゴウ</t>
    </rPh>
    <rPh sb="76" eb="78">
      <t>トショ</t>
    </rPh>
    <rPh sb="78" eb="80">
      <t>キゴウ</t>
    </rPh>
    <rPh sb="81" eb="83">
      <t>ゲンゴ</t>
    </rPh>
    <rPh sb="89" eb="91">
      <t>センタク</t>
    </rPh>
    <rPh sb="93" eb="95">
      <t>シュツリョク</t>
    </rPh>
    <phoneticPr fontId="2"/>
  </si>
  <si>
    <t xml:space="preserve">〔継続図書リスト〕：シリーズ等継続購入図書を確認するためのリスト。
受入状況（受入中／受入終了）・受入理由・受入先・利用対象・継続資料の種別・受入館などを指定して出力できること。
</t>
    <rPh sb="1" eb="3">
      <t>ケイゾク</t>
    </rPh>
    <rPh sb="3" eb="5">
      <t>トショ</t>
    </rPh>
    <rPh sb="14" eb="15">
      <t>トウ</t>
    </rPh>
    <rPh sb="15" eb="17">
      <t>ケイゾク</t>
    </rPh>
    <rPh sb="17" eb="19">
      <t>コウニュウ</t>
    </rPh>
    <rPh sb="19" eb="21">
      <t>トショ</t>
    </rPh>
    <rPh sb="22" eb="24">
      <t>カクニン</t>
    </rPh>
    <rPh sb="34" eb="36">
      <t>ウケイレ</t>
    </rPh>
    <rPh sb="36" eb="38">
      <t>ジョウキョウ</t>
    </rPh>
    <rPh sb="39" eb="41">
      <t>ウケイレ</t>
    </rPh>
    <rPh sb="41" eb="42">
      <t>チュウ</t>
    </rPh>
    <rPh sb="43" eb="45">
      <t>ウケイレ</t>
    </rPh>
    <rPh sb="45" eb="47">
      <t>シュウリョウ</t>
    </rPh>
    <rPh sb="49" eb="51">
      <t>ウケイレ</t>
    </rPh>
    <rPh sb="51" eb="53">
      <t>リユウ</t>
    </rPh>
    <rPh sb="54" eb="56">
      <t>ウケイレ</t>
    </rPh>
    <rPh sb="56" eb="57">
      <t>サキ</t>
    </rPh>
    <rPh sb="58" eb="60">
      <t>リヨウ</t>
    </rPh>
    <rPh sb="60" eb="62">
      <t>タイショウ</t>
    </rPh>
    <rPh sb="63" eb="65">
      <t>ケイゾク</t>
    </rPh>
    <rPh sb="65" eb="67">
      <t>シリョウ</t>
    </rPh>
    <rPh sb="68" eb="70">
      <t>シュベツ</t>
    </rPh>
    <rPh sb="71" eb="73">
      <t>ウケイレ</t>
    </rPh>
    <rPh sb="73" eb="74">
      <t>カン</t>
    </rPh>
    <rPh sb="77" eb="79">
      <t>シテイ</t>
    </rPh>
    <rPh sb="81" eb="83">
      <t>シュツリョク</t>
    </rPh>
    <phoneticPr fontId="2"/>
  </si>
  <si>
    <t>新聞記事</t>
    <rPh sb="0" eb="2">
      <t>シンブン</t>
    </rPh>
    <rPh sb="2" eb="4">
      <t>キジ</t>
    </rPh>
    <phoneticPr fontId="2"/>
  </si>
  <si>
    <t>-</t>
    <phoneticPr fontId="2"/>
  </si>
  <si>
    <t>新聞記事に関連して以下のリストが出力できること。</t>
    <rPh sb="0" eb="2">
      <t>シンブン</t>
    </rPh>
    <rPh sb="2" eb="4">
      <t>キジ</t>
    </rPh>
    <phoneticPr fontId="2"/>
  </si>
  <si>
    <t xml:space="preserve">〔新聞記事リスト〕：新聞記事データを抽出するリスト。
掲載年月（期間）・新聞名・記事区分・地区区分・出力順序（掲載日／件名）などを選択して出力できること。
</t>
    <rPh sb="1" eb="3">
      <t>シンブン</t>
    </rPh>
    <rPh sb="3" eb="5">
      <t>キジ</t>
    </rPh>
    <rPh sb="10" eb="12">
      <t>シンブン</t>
    </rPh>
    <rPh sb="12" eb="14">
      <t>キジ</t>
    </rPh>
    <rPh sb="18" eb="20">
      <t>チュウシュツ</t>
    </rPh>
    <rPh sb="27" eb="29">
      <t>ケイサイ</t>
    </rPh>
    <rPh sb="29" eb="31">
      <t>ネンゲツ</t>
    </rPh>
    <rPh sb="32" eb="34">
      <t>キカン</t>
    </rPh>
    <rPh sb="36" eb="38">
      <t>シンブン</t>
    </rPh>
    <rPh sb="38" eb="39">
      <t>メイ</t>
    </rPh>
    <rPh sb="40" eb="42">
      <t>キジ</t>
    </rPh>
    <rPh sb="42" eb="44">
      <t>クブン</t>
    </rPh>
    <rPh sb="45" eb="47">
      <t>チク</t>
    </rPh>
    <rPh sb="47" eb="49">
      <t>クブン</t>
    </rPh>
    <rPh sb="50" eb="52">
      <t>シュツリョク</t>
    </rPh>
    <rPh sb="52" eb="54">
      <t>ジュンジョ</t>
    </rPh>
    <rPh sb="55" eb="58">
      <t>ケイサイビ</t>
    </rPh>
    <rPh sb="59" eb="61">
      <t>ケンメイ</t>
    </rPh>
    <rPh sb="65" eb="67">
      <t>センタク</t>
    </rPh>
    <rPh sb="69" eb="71">
      <t>シュツリョク</t>
    </rPh>
    <phoneticPr fontId="2"/>
  </si>
  <si>
    <t>レファレンス</t>
    <phoneticPr fontId="2"/>
  </si>
  <si>
    <t>レファレンスに関連して以下のリストが出力できること。</t>
    <phoneticPr fontId="2"/>
  </si>
  <si>
    <t xml:space="preserve">〔レファレンスリスト〕：登録のあるレファレンスデータを抽出するリスト。
受付日・質問種別・質問者・受付館・処理結果・処理状況などを選択して出力できること。
</t>
    <rPh sb="12" eb="14">
      <t>トウロク</t>
    </rPh>
    <rPh sb="27" eb="29">
      <t>チュウシュツ</t>
    </rPh>
    <rPh sb="36" eb="39">
      <t>ウケツケビ</t>
    </rPh>
    <rPh sb="40" eb="42">
      <t>シツモン</t>
    </rPh>
    <rPh sb="42" eb="44">
      <t>シュベツ</t>
    </rPh>
    <rPh sb="45" eb="48">
      <t>シツモンシャ</t>
    </rPh>
    <rPh sb="49" eb="51">
      <t>ウケツケ</t>
    </rPh>
    <rPh sb="51" eb="52">
      <t>カン</t>
    </rPh>
    <rPh sb="53" eb="55">
      <t>ショリ</t>
    </rPh>
    <rPh sb="55" eb="57">
      <t>ケッカ</t>
    </rPh>
    <rPh sb="58" eb="60">
      <t>ショリ</t>
    </rPh>
    <rPh sb="60" eb="62">
      <t>ジョウキョウ</t>
    </rPh>
    <rPh sb="65" eb="67">
      <t>センタク</t>
    </rPh>
    <rPh sb="69" eb="71">
      <t>シュツリョク</t>
    </rPh>
    <phoneticPr fontId="2"/>
  </si>
  <si>
    <t xml:space="preserve">〔Webレファレンス受付票〕：Webからのレファレンス受付データをが出力するリスト。
対象（未作成分／再作成）、リスト作成日を指定して出力できること。
</t>
    <rPh sb="10" eb="12">
      <t>ウケツケ</t>
    </rPh>
    <rPh sb="12" eb="13">
      <t>ヒョウ</t>
    </rPh>
    <rPh sb="27" eb="29">
      <t>ウケツケ</t>
    </rPh>
    <rPh sb="34" eb="36">
      <t>シュツリョク</t>
    </rPh>
    <rPh sb="43" eb="45">
      <t>タイショウ</t>
    </rPh>
    <rPh sb="46" eb="49">
      <t>ミサクセイ</t>
    </rPh>
    <rPh sb="49" eb="50">
      <t>ブン</t>
    </rPh>
    <rPh sb="51" eb="54">
      <t>サイサクセイ</t>
    </rPh>
    <rPh sb="59" eb="62">
      <t>サクセイビ</t>
    </rPh>
    <rPh sb="63" eb="65">
      <t>シテイ</t>
    </rPh>
    <rPh sb="67" eb="69">
      <t>シュツリョク</t>
    </rPh>
    <phoneticPr fontId="2"/>
  </si>
  <si>
    <t xml:space="preserve">〔レファレンス事例紹介リスト〕：OPACのレファレンス公開用データを抽出するリスト。
対象（未作成分／再作成）、リスト作成日を指定して出力できること。
</t>
    <rPh sb="7" eb="9">
      <t>ジレイ</t>
    </rPh>
    <rPh sb="9" eb="11">
      <t>ショウカイ</t>
    </rPh>
    <rPh sb="27" eb="30">
      <t>コウカイヨウ</t>
    </rPh>
    <rPh sb="34" eb="36">
      <t>チュウシュツ</t>
    </rPh>
    <rPh sb="43" eb="45">
      <t>タイショウ</t>
    </rPh>
    <rPh sb="46" eb="49">
      <t>ミサクセイ</t>
    </rPh>
    <rPh sb="49" eb="50">
      <t>ブン</t>
    </rPh>
    <rPh sb="51" eb="54">
      <t>サイサクセイ</t>
    </rPh>
    <rPh sb="59" eb="62">
      <t>サクセイビ</t>
    </rPh>
    <rPh sb="63" eb="65">
      <t>シテイ</t>
    </rPh>
    <rPh sb="67" eb="69">
      <t>シュツリョク</t>
    </rPh>
    <phoneticPr fontId="2"/>
  </si>
  <si>
    <t>１７．帳票</t>
    <rPh sb="3" eb="5">
      <t>チョウヒョウ</t>
    </rPh>
    <phoneticPr fontId="2"/>
  </si>
  <si>
    <t>１８．統計</t>
    <rPh sb="3" eb="5">
      <t>トウケイ</t>
    </rPh>
    <phoneticPr fontId="3"/>
  </si>
  <si>
    <t>１９．館内利用者用OPAC</t>
    <rPh sb="3" eb="5">
      <t>カンナイ</t>
    </rPh>
    <rPh sb="5" eb="9">
      <t>リヨウシャヨウ</t>
    </rPh>
    <phoneticPr fontId="2"/>
  </si>
  <si>
    <t>２０．WebOPAC</t>
    <phoneticPr fontId="25"/>
  </si>
  <si>
    <t xml:space="preserve">「利用者 貸出情報」画面では、表示された貸出情報に対して以下の処理ができること。
・貸出延長処理
・貸出不明登録
・弁償登録
・捜索中登録
・汚破損登録
・返却期限の変更
</t>
    <rPh sb="1" eb="4">
      <t>リヨウシャ</t>
    </rPh>
    <rPh sb="7" eb="9">
      <t>ジョウホウ</t>
    </rPh>
    <rPh sb="10" eb="12">
      <t>ガメン</t>
    </rPh>
    <rPh sb="15" eb="17">
      <t>ヒョウジ</t>
    </rPh>
    <rPh sb="20" eb="22">
      <t>カシダシ</t>
    </rPh>
    <rPh sb="22" eb="24">
      <t>ジョウホウ</t>
    </rPh>
    <rPh sb="25" eb="26">
      <t>タイ</t>
    </rPh>
    <rPh sb="28" eb="30">
      <t>イカ</t>
    </rPh>
    <rPh sb="31" eb="33">
      <t>ショリ</t>
    </rPh>
    <rPh sb="42" eb="44">
      <t>カシダシ</t>
    </rPh>
    <rPh sb="44" eb="46">
      <t>エンチョウ</t>
    </rPh>
    <rPh sb="46" eb="48">
      <t>ショリ</t>
    </rPh>
    <rPh sb="50" eb="52">
      <t>カシダ</t>
    </rPh>
    <rPh sb="52" eb="54">
      <t>フメイ</t>
    </rPh>
    <rPh sb="54" eb="56">
      <t>トウロク</t>
    </rPh>
    <rPh sb="58" eb="60">
      <t>ベンショウ</t>
    </rPh>
    <rPh sb="60" eb="62">
      <t>トウロク</t>
    </rPh>
    <rPh sb="64" eb="67">
      <t>ソウサクチュウ</t>
    </rPh>
    <rPh sb="67" eb="69">
      <t>トウロク</t>
    </rPh>
    <rPh sb="71" eb="72">
      <t>オ</t>
    </rPh>
    <rPh sb="72" eb="74">
      <t>ハソン</t>
    </rPh>
    <rPh sb="74" eb="76">
      <t>トウロク</t>
    </rPh>
    <rPh sb="78" eb="80">
      <t>ヘンキャク</t>
    </rPh>
    <rPh sb="80" eb="82">
      <t>キゲン</t>
    </rPh>
    <rPh sb="83" eb="85">
      <t>ヘンコウ</t>
    </rPh>
    <phoneticPr fontId="2"/>
  </si>
  <si>
    <r>
      <t xml:space="preserve">貸出延長処理時、延長回数超過資料の場合は、エラーを表示し、延長不可とすることができること。
</t>
    </r>
    <r>
      <rPr>
        <sz val="11"/>
        <rFont val="ＭＳ ゴシック"/>
        <family val="3"/>
        <charset val="128"/>
      </rPr>
      <t xml:space="preserve">
</t>
    </r>
    <rPh sb="8" eb="10">
      <t>エンチョウ</t>
    </rPh>
    <rPh sb="10" eb="12">
      <t>カイスウ</t>
    </rPh>
    <rPh sb="12" eb="14">
      <t>チョウカ</t>
    </rPh>
    <rPh sb="14" eb="16">
      <t>シリョウ</t>
    </rPh>
    <rPh sb="17" eb="19">
      <t>バアイ</t>
    </rPh>
    <rPh sb="25" eb="27">
      <t>ヒョウジ</t>
    </rPh>
    <rPh sb="29" eb="31">
      <t>エンチョウ</t>
    </rPh>
    <rPh sb="31" eb="33">
      <t>フカ</t>
    </rPh>
    <phoneticPr fontId="2"/>
  </si>
  <si>
    <t xml:space="preserve">資料の状態が「不明」の資料を返却処理した場合は、以下の処理を行うことができること。
・不明登録を自動で解除する
・不明資料であった旨のメッセージを表示する
・不明日、不明回数の情報を削除する
</t>
    <rPh sb="0" eb="2">
      <t>シリョウ</t>
    </rPh>
    <rPh sb="3" eb="5">
      <t>ジョウタイ</t>
    </rPh>
    <rPh sb="7" eb="9">
      <t>フメイ</t>
    </rPh>
    <rPh sb="24" eb="26">
      <t>イカ</t>
    </rPh>
    <rPh sb="27" eb="29">
      <t>ショリ</t>
    </rPh>
    <rPh sb="30" eb="31">
      <t>オコナ</t>
    </rPh>
    <rPh sb="43" eb="45">
      <t>フメイ</t>
    </rPh>
    <rPh sb="45" eb="47">
      <t>トウロク</t>
    </rPh>
    <rPh sb="48" eb="50">
      <t>ジドウ</t>
    </rPh>
    <rPh sb="51" eb="53">
      <t>カイジョ</t>
    </rPh>
    <rPh sb="57" eb="59">
      <t>フメイ</t>
    </rPh>
    <rPh sb="59" eb="61">
      <t>シリョウ</t>
    </rPh>
    <rPh sb="65" eb="66">
      <t>ムネ</t>
    </rPh>
    <rPh sb="73" eb="75">
      <t>ヒョウジ</t>
    </rPh>
    <rPh sb="88" eb="90">
      <t>ジョウホウ</t>
    </rPh>
    <rPh sb="91" eb="93">
      <t>サクジョ</t>
    </rPh>
    <phoneticPr fontId="2"/>
  </si>
  <si>
    <t xml:space="preserve">利用者情報の追加・変更時、二重登録のチェック（確認画面）ができること。
二重登録のチェック（確認画面）項目は、設定により、以下のどの項目とするか選択できること。
・氏名カナのみ
・氏名カナと生年月日
・氏名カナと電話番号
</t>
    <rPh sb="0" eb="3">
      <t>リヨウシャ</t>
    </rPh>
    <rPh sb="3" eb="5">
      <t>ジョウホウ</t>
    </rPh>
    <rPh sb="6" eb="8">
      <t>ツイカ</t>
    </rPh>
    <rPh sb="9" eb="11">
      <t>ヘンコウ</t>
    </rPh>
    <rPh sb="11" eb="12">
      <t>ジ</t>
    </rPh>
    <rPh sb="13" eb="15">
      <t>ニジュウ</t>
    </rPh>
    <rPh sb="15" eb="17">
      <t>トウロク</t>
    </rPh>
    <rPh sb="23" eb="25">
      <t>カクニン</t>
    </rPh>
    <rPh sb="25" eb="27">
      <t>ガメン</t>
    </rPh>
    <rPh sb="36" eb="38">
      <t>ニジュウ</t>
    </rPh>
    <rPh sb="38" eb="40">
      <t>トウロク</t>
    </rPh>
    <rPh sb="51" eb="53">
      <t>コウモク</t>
    </rPh>
    <rPh sb="55" eb="57">
      <t>セッテイ</t>
    </rPh>
    <rPh sb="61" eb="63">
      <t>イカ</t>
    </rPh>
    <rPh sb="66" eb="68">
      <t>コウモク</t>
    </rPh>
    <rPh sb="72" eb="74">
      <t>センタク</t>
    </rPh>
    <rPh sb="82" eb="84">
      <t>シメイ</t>
    </rPh>
    <rPh sb="90" eb="92">
      <t>シメイ</t>
    </rPh>
    <rPh sb="95" eb="97">
      <t>セイネン</t>
    </rPh>
    <rPh sb="97" eb="99">
      <t>ガッピ</t>
    </rPh>
    <rPh sb="101" eb="103">
      <t>シメイ</t>
    </rPh>
    <rPh sb="106" eb="108">
      <t>デンワ</t>
    </rPh>
    <rPh sb="108" eb="110">
      <t>バンゴウ</t>
    </rPh>
    <phoneticPr fontId="2"/>
  </si>
  <si>
    <t>宅配貸出可能利用者は、予約登録画面で宅配貸出を希望するか選択して予約登録ができること。</t>
    <rPh sb="0" eb="2">
      <t>タクハイ</t>
    </rPh>
    <rPh sb="2" eb="4">
      <t>カシダシ</t>
    </rPh>
    <rPh sb="4" eb="6">
      <t>カノウ</t>
    </rPh>
    <rPh sb="6" eb="9">
      <t>リヨウシャ</t>
    </rPh>
    <rPh sb="11" eb="13">
      <t>ヨヤク</t>
    </rPh>
    <rPh sb="13" eb="15">
      <t>トウロク</t>
    </rPh>
    <rPh sb="15" eb="17">
      <t>ガメン</t>
    </rPh>
    <rPh sb="18" eb="20">
      <t>タクハイ</t>
    </rPh>
    <rPh sb="20" eb="22">
      <t>カシダシ</t>
    </rPh>
    <rPh sb="23" eb="25">
      <t>キボウ</t>
    </rPh>
    <rPh sb="28" eb="30">
      <t>センタク</t>
    </rPh>
    <rPh sb="32" eb="34">
      <t>ヨヤク</t>
    </rPh>
    <rPh sb="34" eb="36">
      <t>トウロク</t>
    </rPh>
    <phoneticPr fontId="2"/>
  </si>
  <si>
    <t xml:space="preserve">予約登録・変更・削除後に、予約確認票レシートが出力できること。
予約確認票レシートには、以下の情報を出力できること。
　・利用者ID
　・氏名カナ
　・氏名漢字
　・電話番号
　・郵便番号
　・住所　　
　・備考(利用者備考)
　・書誌番号
　・タイトル
　・著者表示
　・出版者
　・出版年
　・提供場所
　・連絡方法
　・確保期限
　・予約日
　・予約時間
</t>
    <rPh sb="0" eb="2">
      <t>ヨヤク</t>
    </rPh>
    <rPh sb="2" eb="4">
      <t>トウロク</t>
    </rPh>
    <rPh sb="10" eb="11">
      <t>ゴ</t>
    </rPh>
    <rPh sb="13" eb="15">
      <t>ヨヤク</t>
    </rPh>
    <rPh sb="15" eb="17">
      <t>カクニン</t>
    </rPh>
    <rPh sb="17" eb="18">
      <t>ヒョウ</t>
    </rPh>
    <rPh sb="23" eb="25">
      <t>シュツリョク</t>
    </rPh>
    <rPh sb="32" eb="34">
      <t>ヨヤク</t>
    </rPh>
    <rPh sb="34" eb="36">
      <t>カクニン</t>
    </rPh>
    <rPh sb="36" eb="37">
      <t>ヒョウ</t>
    </rPh>
    <rPh sb="44" eb="46">
      <t>イカ</t>
    </rPh>
    <rPh sb="47" eb="49">
      <t>ジョウホウ</t>
    </rPh>
    <rPh sb="50" eb="52">
      <t>シュツリョク</t>
    </rPh>
    <rPh sb="116" eb="118">
      <t>ショシ</t>
    </rPh>
    <rPh sb="118" eb="120">
      <t>バンゴウ</t>
    </rPh>
    <rPh sb="130" eb="132">
      <t>チョシャ</t>
    </rPh>
    <rPh sb="132" eb="134">
      <t>ヒョウジ</t>
    </rPh>
    <rPh sb="137" eb="140">
      <t>シュッパンシャ</t>
    </rPh>
    <rPh sb="143" eb="145">
      <t>シュッパン</t>
    </rPh>
    <rPh sb="145" eb="146">
      <t>ネン</t>
    </rPh>
    <phoneticPr fontId="2"/>
  </si>
  <si>
    <t xml:space="preserve">自館で予約確保された場合、予約確保連絡票レシートが出力できること。
予約確保連絡票レシートには、以下の情報を出力できること。
・利用者ID
・氏名カナ
・氏名漢字
・利用停止中
・貸出停止中
・利用停止予定
・生年月日
・電話番号
・郵便番号
・住所
・住所再確認
・備考(利用者備考)
・資料ID
・付属資料あり
・タイトル
・提供場所
・連絡方法
・メールアドレス再確認
・確保期限
・予約日
・予約時間
</t>
    <rPh sb="0" eb="1">
      <t>ジ</t>
    </rPh>
    <rPh sb="1" eb="2">
      <t>ヤカタ</t>
    </rPh>
    <rPh sb="3" eb="5">
      <t>ヨヤク</t>
    </rPh>
    <rPh sb="5" eb="7">
      <t>カクホ</t>
    </rPh>
    <rPh sb="10" eb="12">
      <t>バアイ</t>
    </rPh>
    <rPh sb="13" eb="15">
      <t>ヨヤク</t>
    </rPh>
    <rPh sb="15" eb="17">
      <t>カクホ</t>
    </rPh>
    <rPh sb="17" eb="19">
      <t>レンラク</t>
    </rPh>
    <rPh sb="19" eb="20">
      <t>ヒョウ</t>
    </rPh>
    <rPh sb="25" eb="27">
      <t>シュツリョク</t>
    </rPh>
    <rPh sb="48" eb="50">
      <t>イカ</t>
    </rPh>
    <rPh sb="51" eb="53">
      <t>ジョウホウ</t>
    </rPh>
    <rPh sb="54" eb="56">
      <t>シュツリョク</t>
    </rPh>
    <rPh sb="64" eb="67">
      <t>リ</t>
    </rPh>
    <rPh sb="71" eb="73">
      <t>シメイ</t>
    </rPh>
    <rPh sb="77" eb="79">
      <t>シメイ</t>
    </rPh>
    <rPh sb="79" eb="81">
      <t>カンジ</t>
    </rPh>
    <rPh sb="83" eb="85">
      <t>リヨウ</t>
    </rPh>
    <rPh sb="85" eb="88">
      <t>テイシチュウ</t>
    </rPh>
    <rPh sb="90" eb="92">
      <t>カシダシ</t>
    </rPh>
    <rPh sb="92" eb="95">
      <t>テイシチュウ</t>
    </rPh>
    <rPh sb="97" eb="99">
      <t>リヨウ</t>
    </rPh>
    <rPh sb="99" eb="101">
      <t>テイシ</t>
    </rPh>
    <rPh sb="101" eb="103">
      <t>ヨテイ</t>
    </rPh>
    <rPh sb="105" eb="107">
      <t>セイネン</t>
    </rPh>
    <rPh sb="107" eb="109">
      <t>ガッピ</t>
    </rPh>
    <rPh sb="111" eb="113">
      <t>デンワ</t>
    </rPh>
    <rPh sb="113" eb="115">
      <t>バンゴウ</t>
    </rPh>
    <rPh sb="117" eb="121">
      <t>ユウビンバンゴウ</t>
    </rPh>
    <rPh sb="123" eb="125">
      <t>ジュウショ</t>
    </rPh>
    <rPh sb="127" eb="129">
      <t>ジュウショ</t>
    </rPh>
    <rPh sb="129" eb="132">
      <t>サイカクニン</t>
    </rPh>
    <rPh sb="134" eb="136">
      <t>ビコウ</t>
    </rPh>
    <rPh sb="137" eb="140">
      <t>リ</t>
    </rPh>
    <rPh sb="140" eb="142">
      <t>ビコウ</t>
    </rPh>
    <rPh sb="145" eb="147">
      <t>シリョウ</t>
    </rPh>
    <rPh sb="151" eb="153">
      <t>フゾク</t>
    </rPh>
    <rPh sb="153" eb="155">
      <t>シリョウ</t>
    </rPh>
    <rPh sb="165" eb="167">
      <t>テイキョウ</t>
    </rPh>
    <rPh sb="167" eb="169">
      <t>バショ</t>
    </rPh>
    <rPh sb="171" eb="173">
      <t>レンラク</t>
    </rPh>
    <rPh sb="173" eb="175">
      <t>ホウホウ</t>
    </rPh>
    <rPh sb="184" eb="187">
      <t>サイカクニン</t>
    </rPh>
    <rPh sb="189" eb="191">
      <t>カクホ</t>
    </rPh>
    <rPh sb="191" eb="193">
      <t>キゲン</t>
    </rPh>
    <rPh sb="195" eb="197">
      <t>ヨヤク</t>
    </rPh>
    <rPh sb="197" eb="198">
      <t>ビ</t>
    </rPh>
    <rPh sb="200" eb="202">
      <t>ヨヤク</t>
    </rPh>
    <rPh sb="202" eb="204">
      <t>ジカン</t>
    </rPh>
    <phoneticPr fontId="2"/>
  </si>
  <si>
    <t xml:space="preserve">宅配貸出希望利用者の場合、予約確保連絡票レシートに以下の情報を出力できること。
・宅配
</t>
    <rPh sb="0" eb="2">
      <t>タクハイ</t>
    </rPh>
    <rPh sb="2" eb="4">
      <t>カシダシ</t>
    </rPh>
    <rPh sb="4" eb="6">
      <t>キボウ</t>
    </rPh>
    <rPh sb="6" eb="9">
      <t>リヨウシャ</t>
    </rPh>
    <rPh sb="10" eb="12">
      <t>バアイ</t>
    </rPh>
    <rPh sb="13" eb="15">
      <t>ヨヤク</t>
    </rPh>
    <rPh sb="15" eb="17">
      <t>カクホ</t>
    </rPh>
    <rPh sb="17" eb="19">
      <t>レンラク</t>
    </rPh>
    <rPh sb="19" eb="20">
      <t>ヒョウ</t>
    </rPh>
    <rPh sb="25" eb="27">
      <t>イカ</t>
    </rPh>
    <rPh sb="28" eb="30">
      <t>ジョウホウ</t>
    </rPh>
    <rPh sb="31" eb="33">
      <t>シュツリョク</t>
    </rPh>
    <rPh sb="41" eb="43">
      <t>タクハイ</t>
    </rPh>
    <phoneticPr fontId="2"/>
  </si>
  <si>
    <t xml:space="preserve">宅配貸出希望利用者の場合、予約確認票レシートには以下の情報も出力できること。
　・宅配　　
</t>
    <rPh sb="0" eb="2">
      <t>タクハイ</t>
    </rPh>
    <rPh sb="2" eb="4">
      <t>カシダシ</t>
    </rPh>
    <rPh sb="4" eb="6">
      <t>キボウ</t>
    </rPh>
    <rPh sb="6" eb="9">
      <t>リヨウシャ</t>
    </rPh>
    <rPh sb="10" eb="12">
      <t>バアイ</t>
    </rPh>
    <rPh sb="13" eb="15">
      <t>ヨヤク</t>
    </rPh>
    <rPh sb="15" eb="17">
      <t>カクニン</t>
    </rPh>
    <rPh sb="17" eb="18">
      <t>ヒョウ</t>
    </rPh>
    <rPh sb="24" eb="26">
      <t>イカ</t>
    </rPh>
    <rPh sb="27" eb="29">
      <t>ジョウホウ</t>
    </rPh>
    <rPh sb="30" eb="32">
      <t>シュツリョク</t>
    </rPh>
    <phoneticPr fontId="2"/>
  </si>
  <si>
    <t xml:space="preserve">抄録検索は中間一致検索ができること。
</t>
    <rPh sb="0" eb="2">
      <t>ショウロク</t>
    </rPh>
    <rPh sb="2" eb="4">
      <t>ケンサク</t>
    </rPh>
    <rPh sb="5" eb="7">
      <t>チュウカン</t>
    </rPh>
    <rPh sb="7" eb="9">
      <t>イッチ</t>
    </rPh>
    <rPh sb="9" eb="11">
      <t>ケンサク</t>
    </rPh>
    <phoneticPr fontId="2"/>
  </si>
  <si>
    <t xml:space="preserve">抄録検索は、中間一致検索ができること。
</t>
    <rPh sb="0" eb="2">
      <t>ショウロク</t>
    </rPh>
    <rPh sb="2" eb="4">
      <t>ケンサク</t>
    </rPh>
    <rPh sb="6" eb="8">
      <t>チュウカン</t>
    </rPh>
    <rPh sb="8" eb="10">
      <t>イッチ</t>
    </rPh>
    <rPh sb="10" eb="12">
      <t>ケンサク</t>
    </rPh>
    <phoneticPr fontId="2"/>
  </si>
  <si>
    <t xml:space="preserve">〔督促者リスト〕：利用規則の督促猶予日数を超えて、貸出資料を延滞している利用者へ連絡するためのリスト。
作成リストの種類・連絡方法・貸出館などを選択して出力できること。
また、リスト形式のほか、葉書の様式で出力することもできること。
</t>
    <rPh sb="1" eb="3">
      <t>トクソク</t>
    </rPh>
    <rPh sb="3" eb="4">
      <t>シャ</t>
    </rPh>
    <rPh sb="9" eb="11">
      <t>リヨウ</t>
    </rPh>
    <rPh sb="11" eb="13">
      <t>キソク</t>
    </rPh>
    <rPh sb="14" eb="16">
      <t>トクソク</t>
    </rPh>
    <rPh sb="16" eb="18">
      <t>ユウヨ</t>
    </rPh>
    <rPh sb="18" eb="20">
      <t>ニッスウ</t>
    </rPh>
    <rPh sb="21" eb="22">
      <t>コ</t>
    </rPh>
    <rPh sb="25" eb="27">
      <t>カシダシ</t>
    </rPh>
    <rPh sb="27" eb="29">
      <t>シリョウ</t>
    </rPh>
    <rPh sb="30" eb="32">
      <t>エンタイ</t>
    </rPh>
    <rPh sb="36" eb="39">
      <t>リヨウシャ</t>
    </rPh>
    <rPh sb="66" eb="68">
      <t>カシダシ</t>
    </rPh>
    <rPh sb="68" eb="69">
      <t>カン</t>
    </rPh>
    <rPh sb="91" eb="93">
      <t>ケイシキ</t>
    </rPh>
    <rPh sb="97" eb="99">
      <t>ハガキ</t>
    </rPh>
    <rPh sb="100" eb="102">
      <t>ヨウシキ</t>
    </rPh>
    <rPh sb="103" eb="105">
      <t>シュツリョク</t>
    </rPh>
    <phoneticPr fontId="2"/>
  </si>
  <si>
    <t xml:space="preserve">対象資料が「ＡＶ」の場合、資料形態（録音資料／映像資料）ごとの貸出回数が多い資料が表示できること。
</t>
    <rPh sb="0" eb="2">
      <t>タイショウ</t>
    </rPh>
    <rPh sb="2" eb="4">
      <t>シリョウ</t>
    </rPh>
    <rPh sb="10" eb="12">
      <t>バアイ</t>
    </rPh>
    <rPh sb="13" eb="15">
      <t>シリョウ</t>
    </rPh>
    <rPh sb="15" eb="17">
      <t>ケイタイ</t>
    </rPh>
    <rPh sb="18" eb="20">
      <t>ロクオン</t>
    </rPh>
    <rPh sb="20" eb="22">
      <t>シリョウ</t>
    </rPh>
    <rPh sb="23" eb="25">
      <t>エイゾウ</t>
    </rPh>
    <rPh sb="25" eb="27">
      <t>シリョウ</t>
    </rPh>
    <rPh sb="31" eb="33">
      <t>カシダシ</t>
    </rPh>
    <rPh sb="33" eb="35">
      <t>カイスウ</t>
    </rPh>
    <rPh sb="36" eb="37">
      <t>オオ</t>
    </rPh>
    <rPh sb="38" eb="40">
      <t>シリョウ</t>
    </rPh>
    <rPh sb="41" eb="43">
      <t>ヒョウジ</t>
    </rPh>
    <phoneticPr fontId="2"/>
  </si>
  <si>
    <t xml:space="preserve">対象資料が「図書」の場合、予約件数が多い資料が表示できること。
</t>
    <rPh sb="13" eb="15">
      <t>ヨヤク</t>
    </rPh>
    <rPh sb="15" eb="17">
      <t>ケンスウ</t>
    </rPh>
    <rPh sb="18" eb="19">
      <t>オオ</t>
    </rPh>
    <rPh sb="20" eb="22">
      <t>シリョウ</t>
    </rPh>
    <rPh sb="23" eb="25">
      <t>ヒョウジ</t>
    </rPh>
    <phoneticPr fontId="2"/>
  </si>
  <si>
    <t xml:space="preserve">対象資料が「ＡＶ」の場合、資料形態（録音資料／映像資料）ごとの予約件数が多い資料が表示できること。
</t>
    <rPh sb="0" eb="2">
      <t>タイショウ</t>
    </rPh>
    <rPh sb="2" eb="4">
      <t>シリョウ</t>
    </rPh>
    <rPh sb="10" eb="12">
      <t>バアイ</t>
    </rPh>
    <rPh sb="13" eb="15">
      <t>シリョウ</t>
    </rPh>
    <rPh sb="15" eb="17">
      <t>ケイタイ</t>
    </rPh>
    <rPh sb="18" eb="20">
      <t>ロクオン</t>
    </rPh>
    <rPh sb="20" eb="22">
      <t>シリョウ</t>
    </rPh>
    <rPh sb="23" eb="25">
      <t>エイゾウ</t>
    </rPh>
    <rPh sb="25" eb="27">
      <t>シリョウ</t>
    </rPh>
    <rPh sb="31" eb="33">
      <t>ヨヤク</t>
    </rPh>
    <rPh sb="33" eb="35">
      <t>ケンスウ</t>
    </rPh>
    <rPh sb="36" eb="37">
      <t>オオ</t>
    </rPh>
    <rPh sb="38" eb="40">
      <t>シリョウ</t>
    </rPh>
    <rPh sb="41" eb="43">
      <t>ヒョウジ</t>
    </rPh>
    <phoneticPr fontId="2"/>
  </si>
  <si>
    <t xml:space="preserve">資料詳細画面は、書誌情報と蔵書情報と以下の情報が表示されること。
・貸出館
・貸出日
・返却期限
・資料ID
</t>
    <rPh sb="0" eb="2">
      <t>シリョウ</t>
    </rPh>
    <rPh sb="2" eb="4">
      <t>ショウサイ</t>
    </rPh>
    <rPh sb="4" eb="6">
      <t>ガメン</t>
    </rPh>
    <rPh sb="8" eb="10">
      <t>ショシ</t>
    </rPh>
    <rPh sb="10" eb="12">
      <t>ジョウホウ</t>
    </rPh>
    <rPh sb="13" eb="15">
      <t>ゾウショ</t>
    </rPh>
    <rPh sb="15" eb="17">
      <t>ジョウホウ</t>
    </rPh>
    <rPh sb="18" eb="20">
      <t>イカ</t>
    </rPh>
    <rPh sb="21" eb="23">
      <t>ジョウホウ</t>
    </rPh>
    <rPh sb="24" eb="26">
      <t>ヒョウジ</t>
    </rPh>
    <rPh sb="34" eb="36">
      <t>カシダシ</t>
    </rPh>
    <rPh sb="36" eb="37">
      <t>カン</t>
    </rPh>
    <rPh sb="39" eb="42">
      <t>カシダシビ</t>
    </rPh>
    <rPh sb="44" eb="46">
      <t>ヘンキャク</t>
    </rPh>
    <rPh sb="46" eb="48">
      <t>キゲン</t>
    </rPh>
    <rPh sb="50" eb="52">
      <t>シリョウ</t>
    </rPh>
    <phoneticPr fontId="2"/>
  </si>
  <si>
    <t xml:space="preserve">資料詳細画面は、書誌情報と蔵書情報と以下の情報が表示されること。
・受取館
・連絡方法
・予約日
・確保日
</t>
    <rPh sb="0" eb="2">
      <t>シリョウ</t>
    </rPh>
    <rPh sb="2" eb="4">
      <t>ショウサイ</t>
    </rPh>
    <rPh sb="4" eb="6">
      <t>ガメン</t>
    </rPh>
    <rPh sb="8" eb="10">
      <t>ショシ</t>
    </rPh>
    <rPh sb="10" eb="12">
      <t>ジョウホウ</t>
    </rPh>
    <rPh sb="13" eb="15">
      <t>ゾウショ</t>
    </rPh>
    <rPh sb="15" eb="17">
      <t>ジョウホウ</t>
    </rPh>
    <rPh sb="18" eb="20">
      <t>イカ</t>
    </rPh>
    <rPh sb="21" eb="23">
      <t>ジョウホウ</t>
    </rPh>
    <rPh sb="24" eb="26">
      <t>ヒョウジ</t>
    </rPh>
    <rPh sb="34" eb="36">
      <t>ウケトリ</t>
    </rPh>
    <rPh sb="36" eb="37">
      <t>カン</t>
    </rPh>
    <rPh sb="39" eb="41">
      <t>レンラク</t>
    </rPh>
    <rPh sb="41" eb="43">
      <t>ホウホウ</t>
    </rPh>
    <rPh sb="45" eb="47">
      <t>ヨヤク</t>
    </rPh>
    <rPh sb="47" eb="48">
      <t>ビ</t>
    </rPh>
    <rPh sb="50" eb="52">
      <t>カクホ</t>
    </rPh>
    <rPh sb="52" eb="53">
      <t>ビ</t>
    </rPh>
    <phoneticPr fontId="2"/>
  </si>
  <si>
    <t xml:space="preserve">雑誌のタイトル書誌に対し、以下の項目で追加・変更・削除できること。
・誌名漢字
・誌名カナ
・副誌名漢字
・副誌名カナ
・旧誌名漢字/変遷の種類　※複数登録可
・旧誌名カナ/変遷の種類　※複数登録可
・新誌名漢字/変遷の種類　※複数登録可
・新誌名カナ/変遷の種類　※複数登録可
・並列タイトルカナ
・並列タイトル漢字
・出版者漢字
・出版者カナ
・刊行頻度
・発売日情報
・雑誌コード
・大きさ
・ISSN　※複数登録可
・保存期限
・言語
・資料形態
・分野
・利用対象
・書誌登録日
・注記　※複数種類・複数登録可
・マーク種別
・マークNo.
・マーク受入日
</t>
    <rPh sb="0" eb="2">
      <t>ザッシ</t>
    </rPh>
    <rPh sb="7" eb="9">
      <t>ショシ</t>
    </rPh>
    <rPh sb="10" eb="11">
      <t>タイ</t>
    </rPh>
    <rPh sb="13" eb="15">
      <t>イカ</t>
    </rPh>
    <rPh sb="16" eb="18">
      <t>コウモク</t>
    </rPh>
    <rPh sb="19" eb="21">
      <t>ツイカ</t>
    </rPh>
    <rPh sb="41" eb="43">
      <t>シメイ</t>
    </rPh>
    <rPh sb="47" eb="48">
      <t>フク</t>
    </rPh>
    <rPh sb="48" eb="50">
      <t>シメイ</t>
    </rPh>
    <rPh sb="54" eb="55">
      <t>フク</t>
    </rPh>
    <rPh sb="55" eb="57">
      <t>シメイ</t>
    </rPh>
    <rPh sb="61" eb="62">
      <t>キュウ</t>
    </rPh>
    <rPh sb="62" eb="64">
      <t>シメイ</t>
    </rPh>
    <rPh sb="67" eb="69">
      <t>ヘンセン</t>
    </rPh>
    <rPh sb="70" eb="72">
      <t>シュルイ</t>
    </rPh>
    <rPh sb="81" eb="82">
      <t>キュウ</t>
    </rPh>
    <rPh sb="82" eb="84">
      <t>シメイ</t>
    </rPh>
    <rPh sb="101" eb="102">
      <t>シン</t>
    </rPh>
    <rPh sb="102" eb="104">
      <t>シメイ</t>
    </rPh>
    <rPh sb="121" eb="122">
      <t>シン</t>
    </rPh>
    <rPh sb="122" eb="124">
      <t>シメイ</t>
    </rPh>
    <rPh sb="161" eb="163">
      <t>シュッパン</t>
    </rPh>
    <rPh sb="163" eb="164">
      <t>シャ</t>
    </rPh>
    <rPh sb="170" eb="171">
      <t>シャ</t>
    </rPh>
    <rPh sb="175" eb="177">
      <t>カンコウ</t>
    </rPh>
    <rPh sb="178" eb="179">
      <t>ド</t>
    </rPh>
    <rPh sb="206" eb="208">
      <t>フクスウ</t>
    </rPh>
    <rPh sb="208" eb="210">
      <t>トウロク</t>
    </rPh>
    <rPh sb="210" eb="211">
      <t>カ</t>
    </rPh>
    <rPh sb="246" eb="248">
      <t>チュウキ</t>
    </rPh>
    <rPh sb="250" eb="252">
      <t>フクスウ</t>
    </rPh>
    <rPh sb="252" eb="254">
      <t>シュルイ</t>
    </rPh>
    <rPh sb="255" eb="257">
      <t>フクスウ</t>
    </rPh>
    <rPh sb="257" eb="259">
      <t>トウロク</t>
    </rPh>
    <rPh sb="259" eb="260">
      <t>カ</t>
    </rPh>
    <phoneticPr fontId="2"/>
  </si>
  <si>
    <t xml:space="preserve">以下の典拠項目が作成・修正・削除でき、管理できること。
・個人名
・団体名
・出版者名
・地名
・作品名
・一般件名
・学習件名
・シリーズ名
・全集
</t>
    <rPh sb="0" eb="2">
      <t>イカ</t>
    </rPh>
    <rPh sb="3" eb="5">
      <t>テンキョ</t>
    </rPh>
    <rPh sb="5" eb="7">
      <t>コウモク</t>
    </rPh>
    <rPh sb="19" eb="21">
      <t>カンリ</t>
    </rPh>
    <rPh sb="41" eb="42">
      <t>シャ</t>
    </rPh>
    <rPh sb="73" eb="75">
      <t>ゼンシュウ</t>
    </rPh>
    <phoneticPr fontId="2"/>
  </si>
  <si>
    <t xml:space="preserve">個人名・団体名・件名・シリーズ名・学習件名・出版者典拠・全集典拠を書誌データと連動（リンク）させ、WebOPACでは書誌検索結果から、該当の典拠を使用する資料の一覧に展開できること。
</t>
    <rPh sb="15" eb="16">
      <t>メイ</t>
    </rPh>
    <rPh sb="17" eb="19">
      <t>ガクシュウ</t>
    </rPh>
    <rPh sb="19" eb="21">
      <t>ケンメイ</t>
    </rPh>
    <rPh sb="22" eb="25">
      <t>シュッパンシャ</t>
    </rPh>
    <rPh sb="25" eb="27">
      <t>テンキョ</t>
    </rPh>
    <rPh sb="28" eb="30">
      <t>ゼンシュウ</t>
    </rPh>
    <rPh sb="58" eb="60">
      <t>ショシ</t>
    </rPh>
    <phoneticPr fontId="2"/>
  </si>
  <si>
    <t xml:space="preserve">以下の読替えができること。
・助詞  ｢ｦ｣→｢ｵ｣、｢ﾜ｣→｢ﾊ｣、｢ｴ｣→｢ﾍ｣
・ヂヅ  ｢ﾁﾞ｣→｢ｼﾞ｣、｢ﾂﾞ｣→｢ｽﾞ｣
・バ行　｢ｳﾞｧ｣→｢ﾊﾞ｣、｢ｳﾞｨ｣→｢ﾋﾞ｣、｢ｳﾞ｣→｢ﾌﾞ｣、
　　　　｢ｳﾞｪ｣→｢ﾍﾞ｣、｢ｳﾞｫ｣→｢ﾎﾞ｣
</t>
    <rPh sb="0" eb="2">
      <t>イカ</t>
    </rPh>
    <rPh sb="15" eb="17">
      <t>ジョシ</t>
    </rPh>
    <phoneticPr fontId="3"/>
  </si>
  <si>
    <t xml:space="preserve">出版者検索は、前方一致・中間一致・完全一致検索が選択指定できること。
</t>
    <rPh sb="0" eb="3">
      <t>シュッパンシャ</t>
    </rPh>
    <rPh sb="3" eb="5">
      <t>ケンサク</t>
    </rPh>
    <rPh sb="7" eb="9">
      <t>ゼンポウ</t>
    </rPh>
    <rPh sb="9" eb="11">
      <t>イッチ</t>
    </rPh>
    <rPh sb="12" eb="14">
      <t>チュウカン</t>
    </rPh>
    <rPh sb="14" eb="16">
      <t>イッチ</t>
    </rPh>
    <rPh sb="17" eb="19">
      <t>カンゼン</t>
    </rPh>
    <rPh sb="19" eb="21">
      <t>イッチ</t>
    </rPh>
    <rPh sb="21" eb="23">
      <t>ケンサク</t>
    </rPh>
    <rPh sb="24" eb="26">
      <t>センタク</t>
    </rPh>
    <rPh sb="26" eb="28">
      <t>シテイ</t>
    </rPh>
    <phoneticPr fontId="2"/>
  </si>
  <si>
    <t xml:space="preserve">件名検索は、前方一致・中間一致・完全一致検索が選択指定できること。
</t>
    <rPh sb="0" eb="2">
      <t>ケンメイ</t>
    </rPh>
    <rPh sb="2" eb="4">
      <t>ケンサク</t>
    </rPh>
    <rPh sb="6" eb="8">
      <t>ゼンポウ</t>
    </rPh>
    <rPh sb="8" eb="10">
      <t>イッチ</t>
    </rPh>
    <rPh sb="11" eb="13">
      <t>チュウカン</t>
    </rPh>
    <rPh sb="13" eb="15">
      <t>イッチ</t>
    </rPh>
    <rPh sb="16" eb="18">
      <t>カンゼン</t>
    </rPh>
    <rPh sb="18" eb="20">
      <t>イッチ</t>
    </rPh>
    <rPh sb="20" eb="22">
      <t>ケンサク</t>
    </rPh>
    <rPh sb="23" eb="25">
      <t>センタク</t>
    </rPh>
    <rPh sb="25" eb="27">
      <t>シテイ</t>
    </rPh>
    <phoneticPr fontId="2"/>
  </si>
  <si>
    <t xml:space="preserve">キーワード検索は、前方一致・完全一致検索が選択指定できること。
</t>
    <rPh sb="5" eb="7">
      <t>ケンサク</t>
    </rPh>
    <rPh sb="9" eb="11">
      <t>ゼンポウ</t>
    </rPh>
    <rPh sb="11" eb="13">
      <t>イッチ</t>
    </rPh>
    <rPh sb="14" eb="16">
      <t>カンゼン</t>
    </rPh>
    <rPh sb="16" eb="18">
      <t>イッチ</t>
    </rPh>
    <rPh sb="18" eb="20">
      <t>ケンサク</t>
    </rPh>
    <rPh sb="21" eb="23">
      <t>センタク</t>
    </rPh>
    <rPh sb="23" eb="25">
      <t>シテイ</t>
    </rPh>
    <phoneticPr fontId="2"/>
  </si>
  <si>
    <t xml:space="preserve">発行所検索は、前方一致・中間一致・完全一致検索が選択指定できること。
</t>
    <rPh sb="0" eb="2">
      <t>ハッコウ</t>
    </rPh>
    <rPh sb="2" eb="3">
      <t>ジョ</t>
    </rPh>
    <rPh sb="3" eb="5">
      <t>ケンサク</t>
    </rPh>
    <rPh sb="7" eb="9">
      <t>ゼンポウ</t>
    </rPh>
    <rPh sb="9" eb="11">
      <t>イッチ</t>
    </rPh>
    <rPh sb="12" eb="14">
      <t>チュウカン</t>
    </rPh>
    <rPh sb="14" eb="16">
      <t>イッチ</t>
    </rPh>
    <rPh sb="17" eb="19">
      <t>カンゼン</t>
    </rPh>
    <rPh sb="19" eb="21">
      <t>イッチ</t>
    </rPh>
    <rPh sb="21" eb="23">
      <t>ケンサク</t>
    </rPh>
    <rPh sb="24" eb="26">
      <t>センタク</t>
    </rPh>
    <rPh sb="26" eb="28">
      <t>シテイ</t>
    </rPh>
    <phoneticPr fontId="2"/>
  </si>
  <si>
    <t xml:space="preserve">発売者検索は、前方一致・中間一致・完全一致検索が選択指定できること。
</t>
    <rPh sb="0" eb="2">
      <t>ハツバイ</t>
    </rPh>
    <rPh sb="2" eb="3">
      <t>シャ</t>
    </rPh>
    <rPh sb="3" eb="5">
      <t>ケンサク</t>
    </rPh>
    <rPh sb="7" eb="9">
      <t>ゼンポウ</t>
    </rPh>
    <rPh sb="9" eb="11">
      <t>イッチ</t>
    </rPh>
    <rPh sb="12" eb="14">
      <t>チュウカン</t>
    </rPh>
    <rPh sb="14" eb="16">
      <t>イッチ</t>
    </rPh>
    <rPh sb="17" eb="19">
      <t>カンゼン</t>
    </rPh>
    <rPh sb="19" eb="21">
      <t>イッチ</t>
    </rPh>
    <rPh sb="21" eb="23">
      <t>ケンサク</t>
    </rPh>
    <rPh sb="24" eb="26">
      <t>センタク</t>
    </rPh>
    <rPh sb="26" eb="28">
      <t>シテイ</t>
    </rPh>
    <phoneticPr fontId="2"/>
  </si>
  <si>
    <t>ＡＶは以下のマークに対応していること。
・TRCマークTタイプ（UTF-8形式）
・MMCマーク
・オリコンデータ
・G-MARC
・トッカータNTS互換タイプ</t>
    <rPh sb="3" eb="5">
      <t>イカ</t>
    </rPh>
    <rPh sb="10" eb="12">
      <t>タイオウ</t>
    </rPh>
    <rPh sb="75" eb="77">
      <t>ゴカン</t>
    </rPh>
    <phoneticPr fontId="2"/>
  </si>
  <si>
    <t xml:space="preserve">TRCマークTタイプの以下のマークの取込みができること。
・新刊マーク
・発注管理マーク
・個別ダウンロードマーク
・内容細目ファイル
・典拠ファイル
・ローカルデータファイル
・更新マーク
</t>
    <rPh sb="11" eb="13">
      <t>イカ</t>
    </rPh>
    <rPh sb="18" eb="20">
      <t>トリコ</t>
    </rPh>
    <rPh sb="30" eb="32">
      <t>シンカン</t>
    </rPh>
    <rPh sb="37" eb="39">
      <t>ハッチュウ</t>
    </rPh>
    <rPh sb="39" eb="41">
      <t>カンリ</t>
    </rPh>
    <rPh sb="46" eb="48">
      <t>コベツ</t>
    </rPh>
    <rPh sb="59" eb="61">
      <t>ナイヨウ</t>
    </rPh>
    <rPh sb="61" eb="63">
      <t>サイモク</t>
    </rPh>
    <rPh sb="69" eb="71">
      <t>テンキョ</t>
    </rPh>
    <rPh sb="90" eb="92">
      <t>コウシン</t>
    </rPh>
    <phoneticPr fontId="2"/>
  </si>
  <si>
    <t xml:space="preserve">以下の資料の一覧画面では、設定により、一覧のデータがcsvファイルで出力できること。
・貸出照会
・予約照会
・お気に入り資料照会
・読書記録照会
画面上は数ページに分かれて表示されている場合も１回の出力で全件が出力対象となること。
お気に入り資料照会、読書記録照会については、利用者が登録したコメントや評価も出力対象となること。
</t>
    <rPh sb="0" eb="2">
      <t>イカ</t>
    </rPh>
    <rPh sb="3" eb="5">
      <t>シリョウ</t>
    </rPh>
    <rPh sb="6" eb="8">
      <t>イチラン</t>
    </rPh>
    <rPh sb="8" eb="10">
      <t>ガメン</t>
    </rPh>
    <rPh sb="13" eb="15">
      <t>セッテイ</t>
    </rPh>
    <rPh sb="19" eb="21">
      <t>イチラン</t>
    </rPh>
    <rPh sb="34" eb="36">
      <t>シュツリョク</t>
    </rPh>
    <rPh sb="75" eb="77">
      <t>ガメン</t>
    </rPh>
    <rPh sb="77" eb="78">
      <t>ジョウ</t>
    </rPh>
    <rPh sb="120" eb="121">
      <t>キ</t>
    </rPh>
    <rPh sb="122" eb="123">
      <t>イ</t>
    </rPh>
    <rPh sb="124" eb="126">
      <t>シリョウ</t>
    </rPh>
    <rPh sb="126" eb="128">
      <t>ショウカイ</t>
    </rPh>
    <rPh sb="129" eb="131">
      <t>ドクショ</t>
    </rPh>
    <rPh sb="131" eb="133">
      <t>キロク</t>
    </rPh>
    <rPh sb="133" eb="135">
      <t>ショウカイ</t>
    </rPh>
    <rPh sb="141" eb="144">
      <t>リ</t>
    </rPh>
    <rPh sb="145" eb="147">
      <t>トウロク</t>
    </rPh>
    <rPh sb="154" eb="156">
      <t>ヒョウカ</t>
    </rPh>
    <rPh sb="157" eb="159">
      <t>シュツリョク</t>
    </rPh>
    <rPh sb="159" eb="161">
      <t>タイショウ</t>
    </rPh>
    <phoneticPr fontId="2"/>
  </si>
  <si>
    <t xml:space="preserve">利用者バーコードは、利用者IDがバーコードで表示され、利用者カードの代わりとして使用できること。
レスポンシブ表示でスマートフォン用の表示とした場合のみ利用者バーコードを表示することもできること。
</t>
    <rPh sb="0" eb="3">
      <t>リ</t>
    </rPh>
    <rPh sb="10" eb="13">
      <t>リ</t>
    </rPh>
    <rPh sb="22" eb="24">
      <t>ヒョウジ</t>
    </rPh>
    <rPh sb="27" eb="30">
      <t>リ</t>
    </rPh>
    <rPh sb="34" eb="35">
      <t>カ</t>
    </rPh>
    <rPh sb="40" eb="42">
      <t>シヨウ</t>
    </rPh>
    <rPh sb="55" eb="57">
      <t>ヒョウジ</t>
    </rPh>
    <rPh sb="65" eb="66">
      <t>ヨウ</t>
    </rPh>
    <rPh sb="67" eb="69">
      <t>ヒョウジ</t>
    </rPh>
    <rPh sb="72" eb="74">
      <t>バアイ</t>
    </rPh>
    <rPh sb="76" eb="79">
      <t>リ</t>
    </rPh>
    <rPh sb="85" eb="87">
      <t>ヒョウジ</t>
    </rPh>
    <phoneticPr fontId="2"/>
  </si>
  <si>
    <t xml:space="preserve">予約照会画面では、複数資料をまとめて予約変更・取消ができること。
</t>
    <rPh sb="2" eb="4">
      <t>ショウカイ</t>
    </rPh>
    <rPh sb="9" eb="11">
      <t>フクスウ</t>
    </rPh>
    <rPh sb="11" eb="13">
      <t>シリョウ</t>
    </rPh>
    <rPh sb="18" eb="20">
      <t>ヨヤク</t>
    </rPh>
    <rPh sb="20" eb="22">
      <t>ヘンコウ</t>
    </rPh>
    <rPh sb="23" eb="25">
      <t>トリケシ</t>
    </rPh>
    <phoneticPr fontId="2"/>
  </si>
  <si>
    <r>
      <t xml:space="preserve">資料ID読み取り時、未登録資料IDの場合は、設定により、確認画面 もしくはエラーを表示することができること。
確認画面表示時は、操作員確認後、未登録資料IDの仮登録を行うこともでき、仮登録資料IDを用いて資料の貸出ができること。
</t>
    </r>
    <r>
      <rPr>
        <sz val="11"/>
        <rFont val="ＭＳ ゴシック"/>
        <family val="3"/>
        <charset val="128"/>
      </rPr>
      <t xml:space="preserve">
</t>
    </r>
    <rPh sb="0" eb="2">
      <t>シリョウ</t>
    </rPh>
    <rPh sb="13" eb="15">
      <t>シリョウ</t>
    </rPh>
    <rPh sb="74" eb="76">
      <t>シリョウ</t>
    </rPh>
    <rPh sb="94" eb="96">
      <t>シリョウ</t>
    </rPh>
    <phoneticPr fontId="3"/>
  </si>
  <si>
    <t>借用資料の貸出</t>
    <rPh sb="0" eb="4">
      <t>シャクヨウシリョウ</t>
    </rPh>
    <rPh sb="5" eb="7">
      <t>カシダシ</t>
    </rPh>
    <phoneticPr fontId="3"/>
  </si>
  <si>
    <t xml:space="preserve">付属資料のある本体資料の貸出時は、付属資料がある旨のメッセージを表示できること。
付属資料を蔵書登録している場合、付属資料の貸出時は、付属資料である旨を表示できること。
</t>
    <rPh sb="0" eb="4">
      <t>フゾクシリョウ</t>
    </rPh>
    <rPh sb="7" eb="11">
      <t>ホンタイシリョウ</t>
    </rPh>
    <rPh sb="12" eb="15">
      <t>カシダシジ</t>
    </rPh>
    <rPh sb="17" eb="21">
      <t>フゾクシリョウ</t>
    </rPh>
    <rPh sb="24" eb="25">
      <t>ムネ</t>
    </rPh>
    <rPh sb="32" eb="34">
      <t>ヒョウジ</t>
    </rPh>
    <rPh sb="41" eb="45">
      <t>フゾクシリョウ</t>
    </rPh>
    <rPh sb="46" eb="50">
      <t>ゾウショトウロク</t>
    </rPh>
    <rPh sb="54" eb="56">
      <t>バアイ</t>
    </rPh>
    <rPh sb="57" eb="61">
      <t>フゾクシリョウ</t>
    </rPh>
    <rPh sb="62" eb="64">
      <t>カシダシ</t>
    </rPh>
    <rPh sb="64" eb="65">
      <t>ジ</t>
    </rPh>
    <rPh sb="67" eb="69">
      <t>フゾク</t>
    </rPh>
    <rPh sb="69" eb="71">
      <t>シリョウ</t>
    </rPh>
    <rPh sb="74" eb="75">
      <t>ムネ</t>
    </rPh>
    <rPh sb="76" eb="78">
      <t>ヒョウジ</t>
    </rPh>
    <phoneticPr fontId="3"/>
  </si>
  <si>
    <t xml:space="preserve">貸出資料の複本が同一利用者に確保済みである場合、確保資料がある旨のメッセージと確保資料のある館を表示し、予約情報を削除できること。
</t>
    <rPh sb="0" eb="2">
      <t>カシダシ</t>
    </rPh>
    <rPh sb="2" eb="4">
      <t>シリョウ</t>
    </rPh>
    <rPh sb="5" eb="7">
      <t>フクホン</t>
    </rPh>
    <rPh sb="8" eb="10">
      <t>ドウイツ</t>
    </rPh>
    <rPh sb="10" eb="13">
      <t>リヨウシャ</t>
    </rPh>
    <rPh sb="14" eb="17">
      <t>カクホズ</t>
    </rPh>
    <rPh sb="21" eb="23">
      <t>バアイ</t>
    </rPh>
    <rPh sb="24" eb="28">
      <t>カクホシリョウ</t>
    </rPh>
    <rPh sb="31" eb="32">
      <t>ムネ</t>
    </rPh>
    <rPh sb="39" eb="41">
      <t>カクホ</t>
    </rPh>
    <rPh sb="41" eb="43">
      <t>シリョウ</t>
    </rPh>
    <rPh sb="46" eb="47">
      <t>カン</t>
    </rPh>
    <rPh sb="48" eb="50">
      <t>ヒョウジ</t>
    </rPh>
    <rPh sb="52" eb="56">
      <t>ヨヤクジョウホウ</t>
    </rPh>
    <rPh sb="57" eb="59">
      <t>サクジョ</t>
    </rPh>
    <phoneticPr fontId="3"/>
  </si>
  <si>
    <t>借用資料の返却</t>
    <rPh sb="0" eb="4">
      <t>シャクヨウシリョウ</t>
    </rPh>
    <rPh sb="5" eb="7">
      <t>ヘンキャク</t>
    </rPh>
    <phoneticPr fontId="3"/>
  </si>
  <si>
    <t xml:space="preserve">付属資料のある本体資料の返却時は、付属資料がある旨のメッセージを表示できること。
付属資料を蔵書登録している場合、付属資料の返却時は、付属資料である旨を表示できること。
</t>
    <rPh sb="0" eb="4">
      <t>フゾクシリョウ</t>
    </rPh>
    <rPh sb="7" eb="11">
      <t>ホンタイシリョウ</t>
    </rPh>
    <rPh sb="12" eb="14">
      <t>ヘンキャク</t>
    </rPh>
    <rPh sb="14" eb="15">
      <t>ジ</t>
    </rPh>
    <rPh sb="17" eb="21">
      <t>フゾクシリョウ</t>
    </rPh>
    <rPh sb="24" eb="25">
      <t>ムネ</t>
    </rPh>
    <rPh sb="32" eb="34">
      <t>ヒョウジ</t>
    </rPh>
    <rPh sb="41" eb="45">
      <t>フゾクシリョウ</t>
    </rPh>
    <rPh sb="46" eb="50">
      <t>ゾウショトウロク</t>
    </rPh>
    <rPh sb="54" eb="56">
      <t>バアイ</t>
    </rPh>
    <rPh sb="57" eb="61">
      <t>フゾクシリョウ</t>
    </rPh>
    <rPh sb="62" eb="64">
      <t>ヘンキャク</t>
    </rPh>
    <rPh sb="64" eb="65">
      <t>ジ</t>
    </rPh>
    <rPh sb="67" eb="69">
      <t>フゾク</t>
    </rPh>
    <rPh sb="69" eb="71">
      <t>シリョウ</t>
    </rPh>
    <rPh sb="74" eb="75">
      <t>ムネ</t>
    </rPh>
    <rPh sb="76" eb="78">
      <t>ヒョウジ</t>
    </rPh>
    <phoneticPr fontId="3"/>
  </si>
  <si>
    <t>貸出取消</t>
    <rPh sb="0" eb="2">
      <t>カシダシ</t>
    </rPh>
    <rPh sb="2" eb="4">
      <t>トリケシ</t>
    </rPh>
    <phoneticPr fontId="3"/>
  </si>
  <si>
    <t xml:space="preserve">貸出処理画面に貸出資料の履歴が表示されている間に限り、貸出取消処理ができること。
貸出取消処理時は、自動で以下の処理がされること。
・貸出情報を削除する
・（貸出処理により予約情報を削除していた場合）
　予約の情報を復元する。他の予約の順位が繰り上がっていたものは、順位を繰り下げる
</t>
    <rPh sb="67" eb="69">
      <t>カシダシ</t>
    </rPh>
    <rPh sb="69" eb="71">
      <t>ジョウホウ</t>
    </rPh>
    <rPh sb="72" eb="74">
      <t>サクジョ</t>
    </rPh>
    <rPh sb="79" eb="81">
      <t>カシダシ</t>
    </rPh>
    <rPh sb="81" eb="83">
      <t>ショリ</t>
    </rPh>
    <rPh sb="86" eb="90">
      <t>ヨヤクジョウホウ</t>
    </rPh>
    <rPh sb="91" eb="93">
      <t>サクジョ</t>
    </rPh>
    <rPh sb="97" eb="99">
      <t>バアイ</t>
    </rPh>
    <rPh sb="102" eb="104">
      <t>ヨヤク</t>
    </rPh>
    <rPh sb="105" eb="107">
      <t>ジョウホウ</t>
    </rPh>
    <rPh sb="108" eb="110">
      <t>フクゲン</t>
    </rPh>
    <rPh sb="113" eb="114">
      <t>タ</t>
    </rPh>
    <rPh sb="115" eb="117">
      <t>ヨヤク</t>
    </rPh>
    <rPh sb="118" eb="120">
      <t>ジュンイ</t>
    </rPh>
    <rPh sb="121" eb="122">
      <t>ク</t>
    </rPh>
    <rPh sb="123" eb="124">
      <t>ア</t>
    </rPh>
    <rPh sb="133" eb="135">
      <t>ジュンイ</t>
    </rPh>
    <rPh sb="136" eb="137">
      <t>ク</t>
    </rPh>
    <rPh sb="138" eb="139">
      <t>サ</t>
    </rPh>
    <phoneticPr fontId="3"/>
  </si>
  <si>
    <t xml:space="preserve">貸出情報画面に情報が残っている間に限り、貸出延長取消処理ができること。
貸出延長取消処理時は、自動で以下の処理がされること。
・延長回数、返却期限日が、延長前の内容に戻る
</t>
    <rPh sb="0" eb="2">
      <t>カシダシ</t>
    </rPh>
    <rPh sb="2" eb="4">
      <t>ジョウホウ</t>
    </rPh>
    <rPh sb="7" eb="9">
      <t>ジョウホウ</t>
    </rPh>
    <rPh sb="10" eb="11">
      <t>ノコ</t>
    </rPh>
    <rPh sb="20" eb="22">
      <t>カシダシ</t>
    </rPh>
    <rPh sb="22" eb="24">
      <t>エンチョウ</t>
    </rPh>
    <rPh sb="36" eb="38">
      <t>カシダシ</t>
    </rPh>
    <rPh sb="38" eb="40">
      <t>エンチョウ</t>
    </rPh>
    <rPh sb="64" eb="68">
      <t>エンチョウカイスウ</t>
    </rPh>
    <rPh sb="69" eb="71">
      <t>ヘンキャク</t>
    </rPh>
    <rPh sb="71" eb="74">
      <t>キゲンビ</t>
    </rPh>
    <rPh sb="76" eb="79">
      <t>エンチョウマエ</t>
    </rPh>
    <rPh sb="80" eb="82">
      <t>ナイヨウ</t>
    </rPh>
    <rPh sb="83" eb="84">
      <t>モド</t>
    </rPh>
    <phoneticPr fontId="3"/>
  </si>
  <si>
    <t xml:space="preserve">貸出取消処理時、該当資料が既に返却済み、延長済みの場合は、エラーを表示し、貸出取消処理を行わないこと。
</t>
    <rPh sb="0" eb="2">
      <t>カシダシ</t>
    </rPh>
    <rPh sb="2" eb="4">
      <t>トリケシ</t>
    </rPh>
    <rPh sb="4" eb="6">
      <t>ショリ</t>
    </rPh>
    <rPh sb="6" eb="7">
      <t>ジ</t>
    </rPh>
    <rPh sb="8" eb="10">
      <t>ガイトウ</t>
    </rPh>
    <rPh sb="10" eb="12">
      <t>シリョウ</t>
    </rPh>
    <rPh sb="13" eb="14">
      <t>スデ</t>
    </rPh>
    <rPh sb="15" eb="18">
      <t>ヘンキャクズ</t>
    </rPh>
    <rPh sb="20" eb="23">
      <t>エンチョウズ</t>
    </rPh>
    <rPh sb="25" eb="27">
      <t>バアイ</t>
    </rPh>
    <rPh sb="33" eb="35">
      <t>ヒョウジ</t>
    </rPh>
    <rPh sb="37" eb="39">
      <t>カシダシ</t>
    </rPh>
    <rPh sb="39" eb="41">
      <t>トリケシ</t>
    </rPh>
    <rPh sb="41" eb="43">
      <t>ショリ</t>
    </rPh>
    <rPh sb="44" eb="45">
      <t>オコナ</t>
    </rPh>
    <phoneticPr fontId="2"/>
  </si>
  <si>
    <t>性別の項目は、設定で使用しないこともできること。</t>
    <rPh sb="0" eb="2">
      <t>セイベツ</t>
    </rPh>
    <rPh sb="3" eb="5">
      <t>コウモク</t>
    </rPh>
    <rPh sb="7" eb="9">
      <t>セッテイ</t>
    </rPh>
    <rPh sb="10" eb="12">
      <t>シヨウ</t>
    </rPh>
    <phoneticPr fontId="12"/>
  </si>
  <si>
    <t xml:space="preserve">「利用者　予約削除情報」画面からは、設定により、「利用者　予約処理履歴」画面に遷移できること。
「利用者　予約処理履歴」画面では、該当の予約データについて、以下の履歴の情報を表示できること。
・処理日時
・処理館
・処理端末
・処理内容
</t>
    <rPh sb="25" eb="28">
      <t>リヨウシャ</t>
    </rPh>
    <rPh sb="29" eb="31">
      <t>ヨヤク</t>
    </rPh>
    <rPh sb="31" eb="33">
      <t>ショリ</t>
    </rPh>
    <rPh sb="33" eb="35">
      <t>リレキ</t>
    </rPh>
    <rPh sb="36" eb="38">
      <t>ガメン</t>
    </rPh>
    <rPh sb="39" eb="41">
      <t>センイ</t>
    </rPh>
    <rPh sb="49" eb="51">
      <t>リヨウ</t>
    </rPh>
    <rPh sb="55" eb="57">
      <t>ショリ</t>
    </rPh>
    <rPh sb="57" eb="59">
      <t>リレキ</t>
    </rPh>
    <rPh sb="65" eb="67">
      <t>ガイトウ</t>
    </rPh>
    <rPh sb="68" eb="70">
      <t>ヨヤク</t>
    </rPh>
    <rPh sb="78" eb="80">
      <t>イカ</t>
    </rPh>
    <rPh sb="81" eb="83">
      <t>リレキ</t>
    </rPh>
    <rPh sb="84" eb="86">
      <t>ジョウホウ</t>
    </rPh>
    <rPh sb="87" eb="89">
      <t>ヒョウジ</t>
    </rPh>
    <phoneticPr fontId="12"/>
  </si>
  <si>
    <t xml:space="preserve">「利用者　予約情報」画面からは、設定により、「利用者　予約処理履歴」画面に遷移できること。
「利用者　予約処理履歴」画面では、該当の予約データについて、以下の履歴の情報を表示できること。
・処理日時
・処理館
・処理端末
・処理内容
</t>
    <rPh sb="23" eb="26">
      <t>リヨウシャ</t>
    </rPh>
    <rPh sb="27" eb="29">
      <t>ヨヤク</t>
    </rPh>
    <rPh sb="29" eb="31">
      <t>ショリ</t>
    </rPh>
    <rPh sb="31" eb="33">
      <t>リレキ</t>
    </rPh>
    <rPh sb="34" eb="36">
      <t>ガメン</t>
    </rPh>
    <rPh sb="37" eb="39">
      <t>センイ</t>
    </rPh>
    <rPh sb="47" eb="49">
      <t>リヨウ</t>
    </rPh>
    <rPh sb="53" eb="55">
      <t>ショリ</t>
    </rPh>
    <rPh sb="55" eb="57">
      <t>リレキ</t>
    </rPh>
    <rPh sb="63" eb="65">
      <t>ガイトウ</t>
    </rPh>
    <rPh sb="66" eb="68">
      <t>ヨヤク</t>
    </rPh>
    <rPh sb="76" eb="78">
      <t>イカ</t>
    </rPh>
    <rPh sb="79" eb="81">
      <t>リレキ</t>
    </rPh>
    <rPh sb="82" eb="84">
      <t>ジョウホウ</t>
    </rPh>
    <rPh sb="85" eb="87">
      <t>ヒョウジ</t>
    </rPh>
    <phoneticPr fontId="12"/>
  </si>
  <si>
    <t>リクエスト処理済み登録の変更、削除が連続して行えること。</t>
    <rPh sb="12" eb="14">
      <t>ヘンコウ</t>
    </rPh>
    <rPh sb="15" eb="17">
      <t>サクジョ</t>
    </rPh>
    <rPh sb="18" eb="20">
      <t>レンゾク</t>
    </rPh>
    <rPh sb="22" eb="23">
      <t>オコナ</t>
    </rPh>
    <phoneticPr fontId="2"/>
  </si>
  <si>
    <t xml:space="preserve">取置日数に休館日を含めるかどうかを設定で選択できること。
</t>
    <phoneticPr fontId="2"/>
  </si>
  <si>
    <t xml:space="preserve">借用資料は、通常の所蔵資料と同じ手順で貸出できること。
設定により、借用資料の資料IDをそのまま使用して貸出することもできること。
</t>
    <rPh sb="0" eb="4">
      <t>シャクヨウシリョウ</t>
    </rPh>
    <rPh sb="6" eb="8">
      <t>ツウジョウ</t>
    </rPh>
    <rPh sb="9" eb="11">
      <t>ショゾウ</t>
    </rPh>
    <rPh sb="11" eb="13">
      <t>シリョウ</t>
    </rPh>
    <rPh sb="14" eb="15">
      <t>オナ</t>
    </rPh>
    <rPh sb="16" eb="18">
      <t>テジュン</t>
    </rPh>
    <rPh sb="19" eb="21">
      <t>カシダシ</t>
    </rPh>
    <rPh sb="28" eb="30">
      <t>セッテイ</t>
    </rPh>
    <rPh sb="36" eb="38">
      <t>シリョウ</t>
    </rPh>
    <rPh sb="52" eb="54">
      <t>カシダシ</t>
    </rPh>
    <phoneticPr fontId="3"/>
  </si>
  <si>
    <t xml:space="preserve">借用資料は、通常の所蔵資料と同じ手順で返却できること。
設定により、借用資料の資料IDをそのまま使用して返却することもできること。
</t>
    <rPh sb="0" eb="4">
      <t>シャクヨウシリョウ</t>
    </rPh>
    <rPh sb="6" eb="8">
      <t>ツウジョウ</t>
    </rPh>
    <rPh sb="9" eb="11">
      <t>ショゾウ</t>
    </rPh>
    <rPh sb="11" eb="13">
      <t>シリョウ</t>
    </rPh>
    <rPh sb="14" eb="15">
      <t>オナ</t>
    </rPh>
    <rPh sb="16" eb="18">
      <t>テジュン</t>
    </rPh>
    <rPh sb="19" eb="21">
      <t>ヘンキャク</t>
    </rPh>
    <rPh sb="28" eb="30">
      <t>セッテイ</t>
    </rPh>
    <rPh sb="36" eb="38">
      <t>シリョウ</t>
    </rPh>
    <rPh sb="52" eb="54">
      <t>ヘンキャク</t>
    </rPh>
    <phoneticPr fontId="3"/>
  </si>
  <si>
    <t>統合検索</t>
    <rPh sb="0" eb="4">
      <t>トウゴウケンサク</t>
    </rPh>
    <phoneticPr fontId="3"/>
  </si>
  <si>
    <t>利用者メッセージの登録がある場合、設定で、以下のいずれかの表示とすることもできること。
・固定メッセージを赤色太字で表示
・メッセージがある旨をポップアップで表示</t>
    <phoneticPr fontId="12"/>
  </si>
  <si>
    <t xml:space="preserve">単一の入力欄に検索語を入力することで、複数の資料区分・項目から検索できる機能を有すること。（統合検索）
</t>
    <rPh sb="22" eb="24">
      <t>シリョウ</t>
    </rPh>
    <rPh sb="24" eb="26">
      <t>クブン</t>
    </rPh>
    <rPh sb="36" eb="38">
      <t>キノウ</t>
    </rPh>
    <rPh sb="39" eb="40">
      <t>ユウ</t>
    </rPh>
    <rPh sb="46" eb="48">
      <t>トウゴウ</t>
    </rPh>
    <rPh sb="48" eb="50">
      <t>ケンサク</t>
    </rPh>
    <phoneticPr fontId="1"/>
  </si>
  <si>
    <t xml:space="preserve">検索対象となる資料区分には、図書・雑誌・AVが含まれること。
</t>
    <rPh sb="7" eb="9">
      <t>シリョウ</t>
    </rPh>
    <rPh sb="9" eb="11">
      <t>クブン</t>
    </rPh>
    <rPh sb="14" eb="16">
      <t>トショ</t>
    </rPh>
    <rPh sb="17" eb="19">
      <t>ザッシ</t>
    </rPh>
    <rPh sb="23" eb="24">
      <t>フク</t>
    </rPh>
    <phoneticPr fontId="1"/>
  </si>
  <si>
    <t xml:space="preserve">統合検索は、以下を検索対象とすること。
＜図書資料＞
書名カナ・書名漢字・著者名カナ・著者名漢字・出版者カナ・出版者漢字・キーワードカナ・キーワード漢字・受賞名称カナ・受賞名称漢字・件名カナ・件名漢字・抄録・一般注記・表示注記
＜雑誌資料＞
誌名カナ・誌名漢字・特集名カナ・特集名漢字・目次カナ・目次漢字・発行所カナ・発行所漢字・誌名注記・各号注記・誌名表示注記・各号表示注記
＜AV資料＞
タイトルカナ・タイトル漢字・著作者カナ・著作者漢字・キーワードカナ・キーワード漢字・受賞名称カナ・受賞名称漢字・件名カナ・件名漢字・抄録・一般注記・表示注記・内容タイトル注記
</t>
    <rPh sb="0" eb="2">
      <t>トウゴウ</t>
    </rPh>
    <rPh sb="2" eb="4">
      <t>ケンサク</t>
    </rPh>
    <rPh sb="6" eb="8">
      <t>イカ</t>
    </rPh>
    <rPh sb="9" eb="11">
      <t>ケンサク</t>
    </rPh>
    <rPh sb="11" eb="13">
      <t>タイショウ</t>
    </rPh>
    <rPh sb="22" eb="24">
      <t>トショ</t>
    </rPh>
    <rPh sb="24" eb="26">
      <t>シリョウ</t>
    </rPh>
    <rPh sb="28" eb="30">
      <t>ショメイ</t>
    </rPh>
    <rPh sb="33" eb="35">
      <t>ショメイ</t>
    </rPh>
    <rPh sb="35" eb="37">
      <t>カンジ</t>
    </rPh>
    <rPh sb="38" eb="41">
      <t>チョシャメイ</t>
    </rPh>
    <rPh sb="44" eb="47">
      <t>チョシャメイ</t>
    </rPh>
    <rPh sb="47" eb="49">
      <t>カンジ</t>
    </rPh>
    <rPh sb="50" eb="53">
      <t>シュッパンシャ</t>
    </rPh>
    <rPh sb="56" eb="58">
      <t>シュッパン</t>
    </rPh>
    <rPh sb="58" eb="59">
      <t>シャ</t>
    </rPh>
    <rPh sb="59" eb="61">
      <t>カンジ</t>
    </rPh>
    <rPh sb="75" eb="77">
      <t>カンジ</t>
    </rPh>
    <rPh sb="78" eb="80">
      <t>ジュショウ</t>
    </rPh>
    <rPh sb="80" eb="82">
      <t>メイショウ</t>
    </rPh>
    <rPh sb="85" eb="87">
      <t>ジュショウ</t>
    </rPh>
    <rPh sb="87" eb="89">
      <t>メイショウ</t>
    </rPh>
    <rPh sb="89" eb="91">
      <t>カンジ</t>
    </rPh>
    <rPh sb="92" eb="94">
      <t>ケンメイ</t>
    </rPh>
    <rPh sb="97" eb="99">
      <t>ケンメイ</t>
    </rPh>
    <rPh sb="99" eb="101">
      <t>カンジ</t>
    </rPh>
    <rPh sb="102" eb="104">
      <t>ショウロク</t>
    </rPh>
    <rPh sb="105" eb="107">
      <t>イッパン</t>
    </rPh>
    <rPh sb="107" eb="109">
      <t>チュウキ</t>
    </rPh>
    <rPh sb="110" eb="112">
      <t>ヒョウジ</t>
    </rPh>
    <rPh sb="112" eb="114">
      <t>チュウキ</t>
    </rPh>
    <rPh sb="117" eb="119">
      <t>ザッシ</t>
    </rPh>
    <rPh sb="119" eb="121">
      <t>シリョウ</t>
    </rPh>
    <rPh sb="123" eb="125">
      <t>シメイ</t>
    </rPh>
    <rPh sb="128" eb="130">
      <t>シメイ</t>
    </rPh>
    <rPh sb="130" eb="132">
      <t>カンジ</t>
    </rPh>
    <rPh sb="133" eb="135">
      <t>トクシュウ</t>
    </rPh>
    <rPh sb="135" eb="136">
      <t>メイ</t>
    </rPh>
    <rPh sb="139" eb="141">
      <t>トクシュウ</t>
    </rPh>
    <rPh sb="141" eb="142">
      <t>メイ</t>
    </rPh>
    <rPh sb="142" eb="144">
      <t>カンジ</t>
    </rPh>
    <rPh sb="145" eb="147">
      <t>モクジ</t>
    </rPh>
    <rPh sb="150" eb="152">
      <t>モクジ</t>
    </rPh>
    <rPh sb="152" eb="154">
      <t>カンジ</t>
    </rPh>
    <rPh sb="155" eb="157">
      <t>ハッコウ</t>
    </rPh>
    <rPh sb="157" eb="158">
      <t>ジョ</t>
    </rPh>
    <rPh sb="161" eb="163">
      <t>ハッコウ</t>
    </rPh>
    <rPh sb="163" eb="164">
      <t>ジョ</t>
    </rPh>
    <rPh sb="164" eb="166">
      <t>カンジ</t>
    </rPh>
    <rPh sb="167" eb="169">
      <t>シメイ</t>
    </rPh>
    <rPh sb="169" eb="171">
      <t>チュウキ</t>
    </rPh>
    <rPh sb="172" eb="174">
      <t>カクゴウ</t>
    </rPh>
    <rPh sb="174" eb="176">
      <t>チュウキ</t>
    </rPh>
    <rPh sb="177" eb="179">
      <t>シメイ</t>
    </rPh>
    <rPh sb="179" eb="181">
      <t>ヒョウジ</t>
    </rPh>
    <rPh sb="181" eb="183">
      <t>チュウキ</t>
    </rPh>
    <rPh sb="184" eb="186">
      <t>カクゴウ</t>
    </rPh>
    <rPh sb="186" eb="188">
      <t>ヒョウジ</t>
    </rPh>
    <rPh sb="188" eb="190">
      <t>チュウキ</t>
    </rPh>
    <rPh sb="195" eb="197">
      <t>シリョウ</t>
    </rPh>
    <rPh sb="210" eb="212">
      <t>カンジ</t>
    </rPh>
    <rPh sb="213" eb="216">
      <t>チョサクシャ</t>
    </rPh>
    <rPh sb="219" eb="222">
      <t>チョサクシャ</t>
    </rPh>
    <rPh sb="222" eb="224">
      <t>カンジ</t>
    </rPh>
    <rPh sb="238" eb="240">
      <t>カンジ</t>
    </rPh>
    <rPh sb="241" eb="243">
      <t>ジュショウ</t>
    </rPh>
    <rPh sb="243" eb="245">
      <t>メイショウ</t>
    </rPh>
    <rPh sb="248" eb="250">
      <t>ジュショウ</t>
    </rPh>
    <rPh sb="250" eb="252">
      <t>メイショウ</t>
    </rPh>
    <rPh sb="252" eb="254">
      <t>カンジ</t>
    </rPh>
    <rPh sb="255" eb="257">
      <t>ケンメイ</t>
    </rPh>
    <rPh sb="260" eb="262">
      <t>ケンメイ</t>
    </rPh>
    <rPh sb="262" eb="264">
      <t>カンジ</t>
    </rPh>
    <rPh sb="265" eb="267">
      <t>ショウロク</t>
    </rPh>
    <rPh sb="268" eb="270">
      <t>イッパン</t>
    </rPh>
    <rPh sb="270" eb="272">
      <t>チュウキ</t>
    </rPh>
    <rPh sb="273" eb="275">
      <t>ヒョウジ</t>
    </rPh>
    <rPh sb="275" eb="277">
      <t>チュウキ</t>
    </rPh>
    <rPh sb="278" eb="280">
      <t>ナイヨウ</t>
    </rPh>
    <rPh sb="284" eb="286">
      <t>チュウキ</t>
    </rPh>
    <phoneticPr fontId="1"/>
  </si>
  <si>
    <t>他の項目との掛け合わせ検索ができること。</t>
    <rPh sb="0" eb="1">
      <t>タ</t>
    </rPh>
    <rPh sb="2" eb="4">
      <t>コウモク</t>
    </rPh>
    <rPh sb="6" eb="7">
      <t>カ</t>
    </rPh>
    <rPh sb="8" eb="9">
      <t>ア</t>
    </rPh>
    <rPh sb="11" eb="13">
      <t>ケンサク</t>
    </rPh>
    <phoneticPr fontId="2"/>
  </si>
  <si>
    <t>詳細検索　検索項目（全般）</t>
    <rPh sb="0" eb="4">
      <t>ショウサイケンサク</t>
    </rPh>
    <rPh sb="10" eb="12">
      <t>ゼンパン</t>
    </rPh>
    <phoneticPr fontId="3"/>
  </si>
  <si>
    <t xml:space="preserve">典拠IDを指定した検索ができること。
</t>
    <rPh sb="0" eb="2">
      <t>テンキョ</t>
    </rPh>
    <rPh sb="5" eb="7">
      <t>シテイ</t>
    </rPh>
    <rPh sb="9" eb="11">
      <t>ケンサク</t>
    </rPh>
    <phoneticPr fontId="3"/>
  </si>
  <si>
    <t>詳細検索　検索項目（図書）</t>
    <rPh sb="0" eb="4">
      <t>ショウサイケンサク</t>
    </rPh>
    <rPh sb="5" eb="7">
      <t>ケンサク</t>
    </rPh>
    <rPh sb="7" eb="9">
      <t>コウモク</t>
    </rPh>
    <rPh sb="10" eb="12">
      <t>トショ</t>
    </rPh>
    <phoneticPr fontId="3"/>
  </si>
  <si>
    <t>詳細検索　検索項目（雑誌）</t>
    <rPh sb="0" eb="4">
      <t>ショウサイケンサク</t>
    </rPh>
    <rPh sb="5" eb="7">
      <t>ケンサク</t>
    </rPh>
    <rPh sb="7" eb="9">
      <t>コウモク</t>
    </rPh>
    <rPh sb="10" eb="12">
      <t>ザッシ</t>
    </rPh>
    <phoneticPr fontId="3"/>
  </si>
  <si>
    <t>詳細検索　検索項目（ＡＶ）</t>
    <rPh sb="0" eb="4">
      <t>ショウサイケンサク</t>
    </rPh>
    <rPh sb="5" eb="7">
      <t>ケンサク</t>
    </rPh>
    <rPh sb="7" eb="9">
      <t>コウモク</t>
    </rPh>
    <phoneticPr fontId="3"/>
  </si>
  <si>
    <t>「書誌・蔵書詳細」画面から典拠情報を使用した再検索ができること。</t>
    <phoneticPr fontId="12"/>
  </si>
  <si>
    <t>「書誌・蔵書詳細」画面から、「前資料」「次資料」ボタンを押すことで、検索結果の上下の資料の詳細画面に展開できること。</t>
    <phoneticPr fontId="12"/>
  </si>
  <si>
    <t xml:space="preserve">発注番号の入力による連続発注削除ができること。
</t>
    <rPh sb="0" eb="2">
      <t>ハッチュウ</t>
    </rPh>
    <rPh sb="2" eb="4">
      <t>バンゴウ</t>
    </rPh>
    <rPh sb="5" eb="7">
      <t>ニュウリョク</t>
    </rPh>
    <rPh sb="10" eb="12">
      <t>レンゾク</t>
    </rPh>
    <rPh sb="12" eb="14">
      <t>ハッチュウ</t>
    </rPh>
    <rPh sb="14" eb="16">
      <t>サクジョ</t>
    </rPh>
    <phoneticPr fontId="2"/>
  </si>
  <si>
    <t xml:space="preserve">受入登録画面では、発注データを引き継いで資料情報を初期表示すること。受入時に画面上で資料情報を変更することもできること。
受入後は、画面上または設定で指定した資料状態となること。
</t>
    <phoneticPr fontId="19"/>
  </si>
  <si>
    <t>一部のメールについては、メールの種類ごとに、休館日にメールを送信するかどうかを設定できること。</t>
    <phoneticPr fontId="12"/>
  </si>
  <si>
    <t xml:space="preserve">利用者カードの有効期限が指定日数以内に迫った利用者で、かつ、メールアドレスの登録がある利用者に対して、有効期限通知メールが送信できること。
</t>
    <phoneticPr fontId="12"/>
  </si>
  <si>
    <t xml:space="preserve">検索時、表記形では濁点／半濁点の正規化を行わないこと。
長音記号の除去はカナ形のみとし、表記形では末尾の長音のみ除去すること。
</t>
    <phoneticPr fontId="24"/>
  </si>
  <si>
    <t>キーボード版　＜類語検索＞</t>
    <rPh sb="5" eb="6">
      <t>ハン</t>
    </rPh>
    <rPh sb="8" eb="10">
      <t>ルイゴ</t>
    </rPh>
    <rPh sb="10" eb="12">
      <t>ケンサク</t>
    </rPh>
    <phoneticPr fontId="2"/>
  </si>
  <si>
    <t xml:space="preserve">入力した検索キーの類語でも検索できること。類語検索結果から検索語とする類語を選択して、検索することができること。
</t>
    <phoneticPr fontId="24"/>
  </si>
  <si>
    <t xml:space="preserve">検索時、表記形では濁点／半濁点の正規化を行わないこと。
長音記号の除去はカナ形のみとし、表記形では末尾の長音のみ除去すること。
</t>
    <rPh sb="0" eb="3">
      <t>ケンサクジ</t>
    </rPh>
    <rPh sb="4" eb="7">
      <t>ヒョウキケイ</t>
    </rPh>
    <rPh sb="16" eb="19">
      <t>セイキカ</t>
    </rPh>
    <rPh sb="20" eb="21">
      <t>オコナ</t>
    </rPh>
    <phoneticPr fontId="2"/>
  </si>
  <si>
    <t xml:space="preserve">任意のキーワードを表示し、選択したキーワードから検索できる機能を有すること（話題のキーワード機能）
・簡単な操作でキーワードの登録・変更・削除・公開ができること。
・キーワードの公開前に、指定したキーワードでの検索結果を確認できること
</t>
    <rPh sb="0" eb="2">
      <t>ニンイ</t>
    </rPh>
    <rPh sb="9" eb="11">
      <t>ヒョウジ</t>
    </rPh>
    <rPh sb="13" eb="15">
      <t>センタク</t>
    </rPh>
    <rPh sb="24" eb="26">
      <t>ケンサク</t>
    </rPh>
    <rPh sb="29" eb="31">
      <t>キノウ</t>
    </rPh>
    <rPh sb="32" eb="33">
      <t>ユウ</t>
    </rPh>
    <rPh sb="38" eb="40">
      <t>ワダイ</t>
    </rPh>
    <rPh sb="46" eb="48">
      <t>キノウ</t>
    </rPh>
    <rPh sb="51" eb="53">
      <t>カンタン</t>
    </rPh>
    <rPh sb="54" eb="56">
      <t>ソウサ</t>
    </rPh>
    <rPh sb="63" eb="65">
      <t>トウロク</t>
    </rPh>
    <rPh sb="66" eb="68">
      <t>ヘンコウ</t>
    </rPh>
    <rPh sb="69" eb="71">
      <t>サクジョ</t>
    </rPh>
    <rPh sb="72" eb="74">
      <t>コウカイ</t>
    </rPh>
    <rPh sb="89" eb="92">
      <t>コウカイマエ</t>
    </rPh>
    <rPh sb="94" eb="96">
      <t>シテイ</t>
    </rPh>
    <rPh sb="105" eb="107">
      <t>ケンサク</t>
    </rPh>
    <rPh sb="107" eb="109">
      <t>ケッカ</t>
    </rPh>
    <rPh sb="110" eb="112">
      <t>カクニン</t>
    </rPh>
    <phoneticPr fontId="2"/>
  </si>
  <si>
    <t>ブラウザ版　＜リクエスト状況照会機能＞</t>
    <rPh sb="4" eb="5">
      <t>ハン</t>
    </rPh>
    <rPh sb="12" eb="14">
      <t>ジョウキョウ</t>
    </rPh>
    <rPh sb="14" eb="16">
      <t>ショウカイ</t>
    </rPh>
    <rPh sb="16" eb="18">
      <t>キノウ</t>
    </rPh>
    <phoneticPr fontId="2"/>
  </si>
  <si>
    <t xml:space="preserve">未所蔵リクエストの登録内容、状況を確認できること。
</t>
    <rPh sb="0" eb="3">
      <t>ミショゾウ</t>
    </rPh>
    <rPh sb="9" eb="11">
      <t>トウロク</t>
    </rPh>
    <rPh sb="11" eb="13">
      <t>ナイヨウ</t>
    </rPh>
    <rPh sb="14" eb="16">
      <t>ジョウキョウ</t>
    </rPh>
    <rPh sb="17" eb="19">
      <t>カクニン</t>
    </rPh>
    <phoneticPr fontId="25"/>
  </si>
  <si>
    <t>キーボード版　＜リクエスト状況照会機能＞</t>
    <rPh sb="5" eb="6">
      <t>ハン</t>
    </rPh>
    <rPh sb="13" eb="15">
      <t>ジョウキョウ</t>
    </rPh>
    <rPh sb="15" eb="17">
      <t>ショウカイ</t>
    </rPh>
    <rPh sb="17" eb="19">
      <t>キノウ</t>
    </rPh>
    <phoneticPr fontId="2"/>
  </si>
  <si>
    <t>ブラウザ版　＜話題の本　検索＞</t>
    <rPh sb="7" eb="9">
      <t>ワダイ</t>
    </rPh>
    <rPh sb="10" eb="11">
      <t>ホン</t>
    </rPh>
    <rPh sb="12" eb="14">
      <t>ケンサク</t>
    </rPh>
    <phoneticPr fontId="2"/>
  </si>
  <si>
    <t xml:space="preserve">書評掲載日が設定期間以内の資料を検索し、一覧を表示することができること。
</t>
    <rPh sb="0" eb="5">
      <t>ショヒョウケイサイビ</t>
    </rPh>
    <rPh sb="6" eb="8">
      <t>セッテイ</t>
    </rPh>
    <rPh sb="8" eb="10">
      <t>キカン</t>
    </rPh>
    <rPh sb="10" eb="12">
      <t>イナイ</t>
    </rPh>
    <rPh sb="13" eb="15">
      <t>シリョウ</t>
    </rPh>
    <rPh sb="16" eb="18">
      <t>ケンサク</t>
    </rPh>
    <rPh sb="20" eb="22">
      <t>イチラン</t>
    </rPh>
    <rPh sb="23" eb="25">
      <t>ヒョウジ</t>
    </rPh>
    <phoneticPr fontId="2"/>
  </si>
  <si>
    <t xml:space="preserve">貸出日数に含めない開館日が設定できること。
</t>
    <rPh sb="0" eb="2">
      <t>カダ</t>
    </rPh>
    <rPh sb="2" eb="4">
      <t>ニッスウ</t>
    </rPh>
    <rPh sb="5" eb="6">
      <t>フク</t>
    </rPh>
    <rPh sb="9" eb="12">
      <t>カイカンビ</t>
    </rPh>
    <rPh sb="13" eb="15">
      <t>セッテイ</t>
    </rPh>
    <phoneticPr fontId="12"/>
  </si>
  <si>
    <r>
      <t xml:space="preserve">連絡方法「不要」の予約は、受取館確保後に自動で取置期限がセットできること。
</t>
    </r>
    <r>
      <rPr>
        <sz val="11"/>
        <rFont val="ＭＳ ゴシック"/>
        <family val="3"/>
        <charset val="128"/>
      </rPr>
      <t xml:space="preserve">
</t>
    </r>
    <rPh sb="0" eb="2">
      <t>レンラク</t>
    </rPh>
    <rPh sb="2" eb="4">
      <t>ホウホウ</t>
    </rPh>
    <rPh sb="5" eb="7">
      <t>フヨウ</t>
    </rPh>
    <rPh sb="9" eb="11">
      <t>ヨヤク</t>
    </rPh>
    <rPh sb="13" eb="15">
      <t>ウケトリ</t>
    </rPh>
    <rPh sb="15" eb="16">
      <t>カン</t>
    </rPh>
    <rPh sb="16" eb="18">
      <t>カクホ</t>
    </rPh>
    <rPh sb="18" eb="19">
      <t>ゴ</t>
    </rPh>
    <rPh sb="20" eb="22">
      <t>ジドウ</t>
    </rPh>
    <rPh sb="23" eb="25">
      <t>トリオキ</t>
    </rPh>
    <rPh sb="25" eb="27">
      <t>キゲン</t>
    </rPh>
    <phoneticPr fontId="2"/>
  </si>
  <si>
    <t xml:space="preserve">資料種別ごとに設定される予約規則とは別に、期限付きの予約規則が設定できること。（短期予約登録）
期限日と予約期間が容易に設定できること。
期限日経過後は、本来の予約規則に戻ること。
</t>
    <rPh sb="12" eb="14">
      <t>ヨヤク</t>
    </rPh>
    <rPh sb="21" eb="24">
      <t>キゲンツ</t>
    </rPh>
    <rPh sb="26" eb="28">
      <t>ヨヤク</t>
    </rPh>
    <rPh sb="40" eb="42">
      <t>タンキ</t>
    </rPh>
    <rPh sb="42" eb="44">
      <t>ヨヤク</t>
    </rPh>
    <rPh sb="44" eb="46">
      <t>トウロク</t>
    </rPh>
    <rPh sb="48" eb="51">
      <t>キゲンビ</t>
    </rPh>
    <rPh sb="52" eb="54">
      <t>ヨヤク</t>
    </rPh>
    <rPh sb="57" eb="59">
      <t>ヨウイ</t>
    </rPh>
    <rPh sb="60" eb="62">
      <t>セッテイ</t>
    </rPh>
    <rPh sb="69" eb="71">
      <t>キゲン</t>
    </rPh>
    <rPh sb="72" eb="74">
      <t>ケイカ</t>
    </rPh>
    <rPh sb="74" eb="75">
      <t>ゴ</t>
    </rPh>
    <rPh sb="77" eb="79">
      <t>ホンライ</t>
    </rPh>
    <rPh sb="80" eb="82">
      <t>ヨヤク</t>
    </rPh>
    <rPh sb="82" eb="84">
      <t>キソク</t>
    </rPh>
    <rPh sb="85" eb="86">
      <t>モド</t>
    </rPh>
    <phoneticPr fontId="3"/>
  </si>
  <si>
    <t xml:space="preserve">資料IDの入力により、連続して短期予約登録ができること。
</t>
    <rPh sb="15" eb="17">
      <t>タンキ</t>
    </rPh>
    <rPh sb="17" eb="19">
      <t>ヨヤク</t>
    </rPh>
    <rPh sb="19" eb="21">
      <t>トウロク</t>
    </rPh>
    <phoneticPr fontId="3"/>
  </si>
  <si>
    <t xml:space="preserve">設定により、貸出資料に対して、以下の督促情報も管理できること。
・督促日
・督促館
・督促者
・督促方法
・処理結果（督促結果）
・メモ
</t>
    <rPh sb="0" eb="2">
      <t>セッテイ</t>
    </rPh>
    <rPh sb="6" eb="8">
      <t>カダ</t>
    </rPh>
    <rPh sb="8" eb="10">
      <t>シリョウ</t>
    </rPh>
    <rPh sb="11" eb="12">
      <t>タイ</t>
    </rPh>
    <rPh sb="15" eb="17">
      <t>イカ</t>
    </rPh>
    <rPh sb="18" eb="20">
      <t>トクソク</t>
    </rPh>
    <rPh sb="20" eb="22">
      <t>ジョウホウ</t>
    </rPh>
    <rPh sb="23" eb="25">
      <t>カンリ</t>
    </rPh>
    <rPh sb="33" eb="35">
      <t>トクソク</t>
    </rPh>
    <rPh sb="35" eb="36">
      <t>ビ</t>
    </rPh>
    <rPh sb="38" eb="40">
      <t>トクソク</t>
    </rPh>
    <rPh sb="40" eb="41">
      <t>カン</t>
    </rPh>
    <rPh sb="43" eb="45">
      <t>トクソク</t>
    </rPh>
    <rPh sb="45" eb="46">
      <t>シャ</t>
    </rPh>
    <rPh sb="48" eb="50">
      <t>トクソク</t>
    </rPh>
    <rPh sb="50" eb="52">
      <t>ホウホウ</t>
    </rPh>
    <rPh sb="54" eb="56">
      <t>ショリ</t>
    </rPh>
    <rPh sb="56" eb="58">
      <t>ケッカ</t>
    </rPh>
    <rPh sb="59" eb="61">
      <t>トクソク</t>
    </rPh>
    <rPh sb="61" eb="63">
      <t>ケッカ</t>
    </rPh>
    <phoneticPr fontId="3"/>
  </si>
  <si>
    <t xml:space="preserve">確保メールの送信(抽出)によって、確保連絡日・取置期限日を自動セットすることもできること。
</t>
    <rPh sb="0" eb="2">
      <t>カクホ</t>
    </rPh>
    <rPh sb="6" eb="8">
      <t>ソウシン</t>
    </rPh>
    <rPh sb="9" eb="11">
      <t>チュウシュツ</t>
    </rPh>
    <rPh sb="17" eb="19">
      <t>カクホ</t>
    </rPh>
    <rPh sb="19" eb="21">
      <t>レンラク</t>
    </rPh>
    <rPh sb="21" eb="22">
      <t>ビ</t>
    </rPh>
    <rPh sb="23" eb="25">
      <t>トリオキ</t>
    </rPh>
    <rPh sb="25" eb="28">
      <t>キゲンビ</t>
    </rPh>
    <rPh sb="29" eb="31">
      <t>ジドウ</t>
    </rPh>
    <phoneticPr fontId="12"/>
  </si>
  <si>
    <t xml:space="preserve">督促メールの送信(抽出)によって、督促日・督促回数が自動セットできること。
</t>
    <rPh sb="0" eb="2">
      <t>トクソク</t>
    </rPh>
    <rPh sb="6" eb="8">
      <t>ソウシン</t>
    </rPh>
    <rPh sb="9" eb="11">
      <t>チュウシュツ</t>
    </rPh>
    <rPh sb="17" eb="19">
      <t>トクソク</t>
    </rPh>
    <rPh sb="19" eb="20">
      <t>ビ</t>
    </rPh>
    <rPh sb="21" eb="23">
      <t>トクソク</t>
    </rPh>
    <rPh sb="23" eb="25">
      <t>カイスウ</t>
    </rPh>
    <rPh sb="26" eb="28">
      <t>ジドウ</t>
    </rPh>
    <phoneticPr fontId="12"/>
  </si>
  <si>
    <t xml:space="preserve">〔期限確認カレンダー〕：貸出の返却期限日、延長の返却期限日、予約の取置期限日をカレンダー形式で確認するリスト。
年月・館・利用者区分(返却期限)・登録資格(返却期限)・連絡方法(取置期限)を選択して出力できること。
</t>
    <rPh sb="1" eb="3">
      <t>キゲン</t>
    </rPh>
    <rPh sb="3" eb="5">
      <t>カクニン</t>
    </rPh>
    <rPh sb="12" eb="14">
      <t>カダ</t>
    </rPh>
    <rPh sb="15" eb="17">
      <t>ヘンキャク</t>
    </rPh>
    <rPh sb="17" eb="19">
      <t>キゲン</t>
    </rPh>
    <rPh sb="19" eb="20">
      <t>ビ</t>
    </rPh>
    <rPh sb="21" eb="23">
      <t>エンチョウ</t>
    </rPh>
    <rPh sb="24" eb="26">
      <t>ヘンキャク</t>
    </rPh>
    <rPh sb="26" eb="29">
      <t>キゲンビ</t>
    </rPh>
    <rPh sb="30" eb="32">
      <t>ヨヤク</t>
    </rPh>
    <rPh sb="33" eb="35">
      <t>トリオキ</t>
    </rPh>
    <rPh sb="35" eb="38">
      <t>キゲンビ</t>
    </rPh>
    <rPh sb="44" eb="46">
      <t>ケイシキ</t>
    </rPh>
    <rPh sb="47" eb="49">
      <t>カクニン</t>
    </rPh>
    <phoneticPr fontId="2"/>
  </si>
  <si>
    <t xml:space="preserve">予約照会画面では、業務系で予約スキップ登録がされている場合に、予約スキップ期間が表示されること。
</t>
    <rPh sb="9" eb="12">
      <t>ギョウムケイ</t>
    </rPh>
    <rPh sb="13" eb="15">
      <t>ヨヤク</t>
    </rPh>
    <rPh sb="19" eb="21">
      <t>トウロク</t>
    </rPh>
    <rPh sb="27" eb="29">
      <t>バアイ</t>
    </rPh>
    <rPh sb="31" eb="33">
      <t>ヨヤク</t>
    </rPh>
    <rPh sb="37" eb="39">
      <t>キカン</t>
    </rPh>
    <rPh sb="40" eb="42">
      <t>ヒョウジ</t>
    </rPh>
    <phoneticPr fontId="24"/>
  </si>
  <si>
    <t>指定した任意のデータをサーバから直接抽出する仕組み（ツール）を備えること。</t>
    <phoneticPr fontId="12"/>
  </si>
  <si>
    <t xml:space="preserve">以下の項目で絞り込み検索ができること。
・出版年月
・資料形態（３つまで指定ができること）
・所在館（３つまで指定ができること）
・在庫資料のみ
・利用対象
・価格（範囲指定）
</t>
    <rPh sb="6" eb="7">
      <t>シボ</t>
    </rPh>
    <rPh sb="8" eb="9">
      <t>コ</t>
    </rPh>
    <rPh sb="21" eb="25">
      <t>シュッパンネンゲツ</t>
    </rPh>
    <rPh sb="27" eb="29">
      <t>シリョウ</t>
    </rPh>
    <rPh sb="29" eb="31">
      <t>ケイタイ</t>
    </rPh>
    <rPh sb="47" eb="49">
      <t>ショザイ</t>
    </rPh>
    <rPh sb="49" eb="50">
      <t>カン</t>
    </rPh>
    <rPh sb="55" eb="57">
      <t>シテイ</t>
    </rPh>
    <rPh sb="66" eb="68">
      <t>ザイコ</t>
    </rPh>
    <rPh sb="68" eb="70">
      <t>シリョウ</t>
    </rPh>
    <rPh sb="74" eb="76">
      <t>リヨウ</t>
    </rPh>
    <rPh sb="76" eb="78">
      <t>タイショウ</t>
    </rPh>
    <rPh sb="80" eb="82">
      <t>カカク</t>
    </rPh>
    <rPh sb="83" eb="85">
      <t>ハンイ</t>
    </rPh>
    <rPh sb="85" eb="87">
      <t>シテイ</t>
    </rPh>
    <phoneticPr fontId="2"/>
  </si>
  <si>
    <r>
      <t>利用者情報として、以下の情報を追加登録・変更できること。
・利用者ID（新規登録のみ可。変更は不可）
・利用者区分（仮登録・個人・団体・協力）
・登録資格
・利用者名（漢字／カナ）
・郵便番号（入力補完機能を有すること）
・住所（入力補完機能を有すること）
・地区コード（入力補完機能を有すること）
・性別（男・女・不明）
・生年月日（西暦・和暦どちらからの入力も可とすること）
・電話番号（３つ以上登録できること）
・電話区分（自宅・勤務先・携帯など）
・有効期限（新規登録時に自動で設定することも
　できること）
・備考
・登録日（処理日が自動で初期設定されること）
・登録館（端末の設置場所が自動で初期設定されること）
・登録資格</t>
    </r>
    <r>
      <rPr>
        <sz val="11"/>
        <color indexed="8"/>
        <rFont val="ＭＳ ゴシック"/>
        <family val="3"/>
        <charset val="128"/>
      </rPr>
      <t xml:space="preserve">未確認の要/不要
・住所再確認の要/不要
・事務用利用者の適用/不適用
</t>
    </r>
    <rPh sb="0" eb="3">
      <t>リヨウシャ</t>
    </rPh>
    <rPh sb="3" eb="5">
      <t>ジョウホウ</t>
    </rPh>
    <rPh sb="9" eb="11">
      <t>イカ</t>
    </rPh>
    <rPh sb="12" eb="14">
      <t>ジョウホウ</t>
    </rPh>
    <rPh sb="15" eb="17">
      <t>ツイカ</t>
    </rPh>
    <rPh sb="17" eb="19">
      <t>トウロク</t>
    </rPh>
    <rPh sb="20" eb="22">
      <t>ヘンコウ</t>
    </rPh>
    <rPh sb="30" eb="33">
      <t>リヨウシャ</t>
    </rPh>
    <rPh sb="36" eb="38">
      <t>シンキ</t>
    </rPh>
    <rPh sb="38" eb="40">
      <t>トウロク</t>
    </rPh>
    <rPh sb="42" eb="43">
      <t>カ</t>
    </rPh>
    <rPh sb="44" eb="46">
      <t>ヘンコウ</t>
    </rPh>
    <rPh sb="47" eb="49">
      <t>フカ</t>
    </rPh>
    <rPh sb="52" eb="55">
      <t>リヨウシャ</t>
    </rPh>
    <rPh sb="55" eb="57">
      <t>クブン</t>
    </rPh>
    <rPh sb="58" eb="61">
      <t>カリトウロク</t>
    </rPh>
    <rPh sb="62" eb="64">
      <t>コジン</t>
    </rPh>
    <rPh sb="65" eb="67">
      <t>ダンタイ</t>
    </rPh>
    <rPh sb="68" eb="70">
      <t>キョウリョク</t>
    </rPh>
    <rPh sb="73" eb="75">
      <t>トウロク</t>
    </rPh>
    <rPh sb="75" eb="77">
      <t>シカク</t>
    </rPh>
    <rPh sb="79" eb="81">
      <t>リヨウ</t>
    </rPh>
    <rPh sb="81" eb="82">
      <t>シャ</t>
    </rPh>
    <rPh sb="82" eb="83">
      <t>メイ</t>
    </rPh>
    <rPh sb="84" eb="86">
      <t>カンジ</t>
    </rPh>
    <rPh sb="92" eb="96">
      <t>ユウビンバンゴウ</t>
    </rPh>
    <rPh sb="97" eb="99">
      <t>ニュウリョク</t>
    </rPh>
    <rPh sb="99" eb="101">
      <t>ホカン</t>
    </rPh>
    <rPh sb="101" eb="103">
      <t>キノウ</t>
    </rPh>
    <rPh sb="104" eb="105">
      <t>ユウ</t>
    </rPh>
    <rPh sb="112" eb="114">
      <t>ジュウショ</t>
    </rPh>
    <rPh sb="130" eb="132">
      <t>チク</t>
    </rPh>
    <rPh sb="151" eb="153">
      <t>セイベツ</t>
    </rPh>
    <rPh sb="154" eb="155">
      <t>オトコ</t>
    </rPh>
    <rPh sb="156" eb="157">
      <t>オンナ</t>
    </rPh>
    <rPh sb="158" eb="160">
      <t>フメイ</t>
    </rPh>
    <rPh sb="163" eb="165">
      <t>セイネン</t>
    </rPh>
    <rPh sb="165" eb="167">
      <t>ガッピ</t>
    </rPh>
    <rPh sb="168" eb="170">
      <t>セイレキ</t>
    </rPh>
    <rPh sb="171" eb="173">
      <t>ワレキ</t>
    </rPh>
    <rPh sb="179" eb="181">
      <t>ニュウリョク</t>
    </rPh>
    <rPh sb="182" eb="183">
      <t>カ</t>
    </rPh>
    <rPh sb="191" eb="193">
      <t>デンワ</t>
    </rPh>
    <rPh sb="193" eb="195">
      <t>バンゴウ</t>
    </rPh>
    <rPh sb="198" eb="200">
      <t>イジョウ</t>
    </rPh>
    <rPh sb="200" eb="202">
      <t>トウロク</t>
    </rPh>
    <rPh sb="210" eb="212">
      <t>デンワ</t>
    </rPh>
    <rPh sb="212" eb="214">
      <t>クブン</t>
    </rPh>
    <rPh sb="215" eb="217">
      <t>ジタク</t>
    </rPh>
    <rPh sb="218" eb="221">
      <t>キンムサキ</t>
    </rPh>
    <rPh sb="222" eb="224">
      <t>ケイタイ</t>
    </rPh>
    <rPh sb="229" eb="231">
      <t>ユウコウ</t>
    </rPh>
    <rPh sb="231" eb="233">
      <t>キゲン</t>
    </rPh>
    <rPh sb="234" eb="236">
      <t>シンキ</t>
    </rPh>
    <rPh sb="236" eb="238">
      <t>トウロク</t>
    </rPh>
    <rPh sb="238" eb="239">
      <t>ジ</t>
    </rPh>
    <rPh sb="240" eb="242">
      <t>ジドウ</t>
    </rPh>
    <rPh sb="243" eb="245">
      <t>セッテイ</t>
    </rPh>
    <rPh sb="260" eb="262">
      <t>ビコウ</t>
    </rPh>
    <rPh sb="264" eb="266">
      <t>トウロク</t>
    </rPh>
    <rPh sb="266" eb="267">
      <t>ビ</t>
    </rPh>
    <rPh sb="268" eb="270">
      <t>ショリ</t>
    </rPh>
    <rPh sb="270" eb="271">
      <t>ビ</t>
    </rPh>
    <rPh sb="272" eb="274">
      <t>ジドウ</t>
    </rPh>
    <rPh sb="275" eb="277">
      <t>ショキ</t>
    </rPh>
    <rPh sb="277" eb="279">
      <t>セッテイ</t>
    </rPh>
    <rPh sb="287" eb="289">
      <t>トウロク</t>
    </rPh>
    <rPh sb="289" eb="290">
      <t>カン</t>
    </rPh>
    <rPh sb="291" eb="293">
      <t>タンマツ</t>
    </rPh>
    <rPh sb="294" eb="296">
      <t>セッチ</t>
    </rPh>
    <rPh sb="296" eb="298">
      <t>バショ</t>
    </rPh>
    <rPh sb="299" eb="301">
      <t>ジドウ</t>
    </rPh>
    <rPh sb="302" eb="304">
      <t>ショキ</t>
    </rPh>
    <rPh sb="304" eb="306">
      <t>セッテイ</t>
    </rPh>
    <rPh sb="314" eb="316">
      <t>トウロク</t>
    </rPh>
    <rPh sb="316" eb="318">
      <t>シカク</t>
    </rPh>
    <rPh sb="318" eb="321">
      <t>ミカクニン</t>
    </rPh>
    <rPh sb="322" eb="323">
      <t>ヨウ</t>
    </rPh>
    <rPh sb="324" eb="326">
      <t>フヨウ</t>
    </rPh>
    <rPh sb="328" eb="330">
      <t>ジュウショ</t>
    </rPh>
    <rPh sb="330" eb="333">
      <t>サイカクニン</t>
    </rPh>
    <rPh sb="340" eb="343">
      <t>ジムヨウ</t>
    </rPh>
    <rPh sb="343" eb="346">
      <t>リヨウシャ</t>
    </rPh>
    <rPh sb="347" eb="349">
      <t>テキヨウ</t>
    </rPh>
    <rPh sb="350" eb="351">
      <t>フ</t>
    </rPh>
    <rPh sb="351" eb="353">
      <t>テキヨウ</t>
    </rPh>
    <phoneticPr fontId="2"/>
  </si>
  <si>
    <t xml:space="preserve">以下の情報を表示できること。
・利用者ID
・利用者区分
・登録資格
・利用者名（漢字／カナ）
・性別
・生年月日
・年齢（設定時）
・電話番号
・電話区分
・郵便番号
・住所
・地区コード
・有効期限
・備考
・登録日
・登録館
・累計貸出冊数／最終貸出日
・累計予約冊数／最終予約日
・最終ログイン日
</t>
    <rPh sb="0" eb="2">
      <t>イカ</t>
    </rPh>
    <rPh sb="3" eb="5">
      <t>ジョウホウ</t>
    </rPh>
    <rPh sb="6" eb="8">
      <t>ヒョウジ</t>
    </rPh>
    <rPh sb="16" eb="19">
      <t>リヨウシャ</t>
    </rPh>
    <rPh sb="23" eb="26">
      <t>リヨウシャ</t>
    </rPh>
    <rPh sb="26" eb="28">
      <t>クブン</t>
    </rPh>
    <rPh sb="30" eb="32">
      <t>トウロク</t>
    </rPh>
    <rPh sb="32" eb="34">
      <t>シカク</t>
    </rPh>
    <rPh sb="36" eb="39">
      <t>リヨウシャ</t>
    </rPh>
    <rPh sb="39" eb="40">
      <t>メイ</t>
    </rPh>
    <rPh sb="41" eb="43">
      <t>カンジ</t>
    </rPh>
    <rPh sb="53" eb="55">
      <t>セイネン</t>
    </rPh>
    <rPh sb="55" eb="57">
      <t>ガッピ</t>
    </rPh>
    <rPh sb="59" eb="61">
      <t>ネンレイ</t>
    </rPh>
    <rPh sb="62" eb="64">
      <t>セッテイ</t>
    </rPh>
    <rPh sb="64" eb="65">
      <t>ジ</t>
    </rPh>
    <rPh sb="80" eb="84">
      <t>ユウビンバンゴウ</t>
    </rPh>
    <rPh sb="86" eb="88">
      <t>ジュウショ</t>
    </rPh>
    <rPh sb="90" eb="92">
      <t>チク</t>
    </rPh>
    <rPh sb="97" eb="99">
      <t>ユウコウ</t>
    </rPh>
    <rPh sb="99" eb="101">
      <t>キゲン</t>
    </rPh>
    <rPh sb="103" eb="105">
      <t>ビコウ</t>
    </rPh>
    <phoneticPr fontId="12"/>
  </si>
  <si>
    <t xml:space="preserve">以下に該当する場合は、その旨を表示できること。
・登録資格未確認
・住所再確認が必要
・事務用利用者
・パスワードの登録あり、パスワード登録日・有効期限
・メールアドレス、メールアドレス登録日
・貸出情報通知メールサービス利用希望者
・返却期限通知メールサービス利用希望者
・新着図書お知らせメールサービス利用希望者
・FeliCaIDの登録あり、FeliCaID登録日
</t>
    <rPh sb="0" eb="2">
      <t>イカ</t>
    </rPh>
    <rPh sb="68" eb="71">
      <t>トウロクビ</t>
    </rPh>
    <rPh sb="72" eb="74">
      <t>ユウコウ</t>
    </rPh>
    <rPh sb="74" eb="76">
      <t>キゲン</t>
    </rPh>
    <rPh sb="93" eb="96">
      <t>トウロクビ</t>
    </rPh>
    <rPh sb="98" eb="100">
      <t>カシダシ</t>
    </rPh>
    <rPh sb="100" eb="102">
      <t>ジョウホウ</t>
    </rPh>
    <rPh sb="102" eb="104">
      <t>ツウチ</t>
    </rPh>
    <rPh sb="118" eb="120">
      <t>ヘンキャク</t>
    </rPh>
    <rPh sb="120" eb="122">
      <t>キゲン</t>
    </rPh>
    <rPh sb="122" eb="124">
      <t>ツウチ</t>
    </rPh>
    <rPh sb="131" eb="133">
      <t>リヨウ</t>
    </rPh>
    <rPh sb="133" eb="136">
      <t>キボウシャ</t>
    </rPh>
    <rPh sb="138" eb="140">
      <t>シンチャク</t>
    </rPh>
    <rPh sb="140" eb="142">
      <t>トショ</t>
    </rPh>
    <rPh sb="143" eb="144">
      <t>シ</t>
    </rPh>
    <rPh sb="153" eb="155">
      <t>リヨウ</t>
    </rPh>
    <rPh sb="155" eb="158">
      <t>キボウシャ</t>
    </rPh>
    <rPh sb="169" eb="171">
      <t>トウロク</t>
    </rPh>
    <rPh sb="182" eb="185">
      <t>トウロクビ</t>
    </rPh>
    <phoneticPr fontId="12"/>
  </si>
  <si>
    <t xml:space="preserve">「利用者　貸出情報」画面に遷移できること。
「利用者　貸出情報」画面では、利用者に対する現在貸出中の資料を一覧で表示できること。
また、一覧には以下の情報を表示できること。
・タイトル
・貸出資料もしくは資料形態
・貸出館
・貸出カウンター
・貸出日
・返却期限（※延滞の場合は先頭に「*」を表示する）
・延長回数
・資料ID
・督促日/督促回数
・所在館
・配架場所（書架、請求記号）
</t>
    <rPh sb="1" eb="4">
      <t>リヨウシャ</t>
    </rPh>
    <rPh sb="5" eb="7">
      <t>カシダシ</t>
    </rPh>
    <rPh sb="7" eb="9">
      <t>ジョウホウ</t>
    </rPh>
    <rPh sb="10" eb="12">
      <t>ガメン</t>
    </rPh>
    <rPh sb="13" eb="15">
      <t>センイ</t>
    </rPh>
    <rPh sb="37" eb="40">
      <t>リ</t>
    </rPh>
    <rPh sb="41" eb="42">
      <t>タイ</t>
    </rPh>
    <phoneticPr fontId="12"/>
  </si>
  <si>
    <t xml:space="preserve">「利用者　貸出情報」画面では、貸出資料の貸出延長登録ができること。
複数資料を選択して連続で貸出延長登録することもできること。
貸出延長処理により、返却期限・延長回数が更新されること。
</t>
    <rPh sb="15" eb="17">
      <t>カシダシ</t>
    </rPh>
    <rPh sb="17" eb="19">
      <t>シリョウ</t>
    </rPh>
    <rPh sb="20" eb="22">
      <t>カシダシ</t>
    </rPh>
    <rPh sb="22" eb="24">
      <t>エンチョウ</t>
    </rPh>
    <rPh sb="24" eb="26">
      <t>トウロク</t>
    </rPh>
    <phoneticPr fontId="12"/>
  </si>
  <si>
    <t xml:space="preserve">利用停止予定登録では、利用停止予定登録対象者を、以下のいずれかから選択することができること。または、掛け合わせができること。
・長期未利用者
・有効期限経過者
</t>
    <rPh sb="0" eb="2">
      <t>リヨウ</t>
    </rPh>
    <rPh sb="2" eb="4">
      <t>テイシ</t>
    </rPh>
    <rPh sb="4" eb="6">
      <t>ヨテイ</t>
    </rPh>
    <rPh sb="6" eb="8">
      <t>トウロク</t>
    </rPh>
    <rPh sb="11" eb="13">
      <t>リヨウ</t>
    </rPh>
    <rPh sb="13" eb="15">
      <t>テイシ</t>
    </rPh>
    <rPh sb="15" eb="17">
      <t>ヨテイ</t>
    </rPh>
    <rPh sb="17" eb="19">
      <t>トウロク</t>
    </rPh>
    <rPh sb="19" eb="21">
      <t>タイショウ</t>
    </rPh>
    <rPh sb="21" eb="22">
      <t>シャ</t>
    </rPh>
    <rPh sb="24" eb="26">
      <t>イカ</t>
    </rPh>
    <rPh sb="33" eb="35">
      <t>センタク</t>
    </rPh>
    <rPh sb="50" eb="51">
      <t>カ</t>
    </rPh>
    <rPh sb="52" eb="53">
      <t>ア</t>
    </rPh>
    <rPh sb="64" eb="66">
      <t>チョウキ</t>
    </rPh>
    <rPh sb="66" eb="69">
      <t>ミリヨウ</t>
    </rPh>
    <rPh sb="69" eb="70">
      <t>シャ</t>
    </rPh>
    <rPh sb="72" eb="74">
      <t>ユウコウ</t>
    </rPh>
    <rPh sb="74" eb="76">
      <t>キゲン</t>
    </rPh>
    <rPh sb="76" eb="78">
      <t>ケイカ</t>
    </rPh>
    <rPh sb="78" eb="79">
      <t>シャ</t>
    </rPh>
    <phoneticPr fontId="12"/>
  </si>
  <si>
    <t xml:space="preserve">以下の利用者に関する条件を任意に指定して、任意のお知らせメールを単発で送信できること。（メールアドレスが登録されている利用者のみ）
・登録日
・有効期限
・利用者区分
・登録資格
・登録館
・地区
</t>
    <rPh sb="0" eb="2">
      <t>イカ</t>
    </rPh>
    <rPh sb="3" eb="6">
      <t>リ</t>
    </rPh>
    <rPh sb="7" eb="8">
      <t>カン</t>
    </rPh>
    <rPh sb="10" eb="12">
      <t>ジョウケン</t>
    </rPh>
    <rPh sb="13" eb="15">
      <t>ニンイ</t>
    </rPh>
    <rPh sb="16" eb="18">
      <t>シテイ</t>
    </rPh>
    <rPh sb="21" eb="23">
      <t>ニンイ</t>
    </rPh>
    <rPh sb="25" eb="26">
      <t>シ</t>
    </rPh>
    <rPh sb="32" eb="34">
      <t>タンパツ</t>
    </rPh>
    <rPh sb="35" eb="37">
      <t>ソウシン</t>
    </rPh>
    <rPh sb="67" eb="69">
      <t>トウロク</t>
    </rPh>
    <rPh sb="69" eb="70">
      <t>ビ</t>
    </rPh>
    <rPh sb="72" eb="74">
      <t>ユウコウ</t>
    </rPh>
    <rPh sb="74" eb="76">
      <t>キゲン</t>
    </rPh>
    <rPh sb="78" eb="81">
      <t>リ</t>
    </rPh>
    <rPh sb="81" eb="83">
      <t>クブン</t>
    </rPh>
    <rPh sb="85" eb="87">
      <t>トウロク</t>
    </rPh>
    <rPh sb="87" eb="89">
      <t>シカク</t>
    </rPh>
    <rPh sb="91" eb="93">
      <t>トウロク</t>
    </rPh>
    <rPh sb="93" eb="94">
      <t>カン</t>
    </rPh>
    <rPh sb="96" eb="98">
      <t>チク</t>
    </rPh>
    <phoneticPr fontId="12"/>
  </si>
  <si>
    <t xml:space="preserve">事前申請は、以下の情報を入力することで行えること。
[必須]
・登録資格
・氏名
・生年月日
・郵便番号
・住所
・電話番号
[任意]
・メールアドレス
</t>
    <rPh sb="0" eb="2">
      <t>ジゼン</t>
    </rPh>
    <rPh sb="2" eb="4">
      <t>シンセイ</t>
    </rPh>
    <rPh sb="6" eb="8">
      <t>イカ</t>
    </rPh>
    <rPh sb="9" eb="11">
      <t>ジョウホウ</t>
    </rPh>
    <rPh sb="12" eb="14">
      <t>ニュウリョク</t>
    </rPh>
    <rPh sb="19" eb="20">
      <t>オコナ</t>
    </rPh>
    <rPh sb="27" eb="29">
      <t>ヒッス</t>
    </rPh>
    <rPh sb="32" eb="34">
      <t>トウロク</t>
    </rPh>
    <rPh sb="34" eb="36">
      <t>シカク</t>
    </rPh>
    <rPh sb="38" eb="40">
      <t>シメイ</t>
    </rPh>
    <rPh sb="42" eb="44">
      <t>セイネン</t>
    </rPh>
    <rPh sb="44" eb="46">
      <t>ガッピ</t>
    </rPh>
    <rPh sb="48" eb="52">
      <t>ユウビンバンゴウ</t>
    </rPh>
    <rPh sb="54" eb="56">
      <t>ジュウショ</t>
    </rPh>
    <rPh sb="58" eb="60">
      <t>デンワ</t>
    </rPh>
    <rPh sb="60" eb="62">
      <t>バンゴウ</t>
    </rPh>
    <rPh sb="64" eb="66">
      <t>ニンイ</t>
    </rPh>
    <phoneticPr fontId="2"/>
  </si>
  <si>
    <t xml:space="preserve">連絡方法「メール」の予約は、受取館確保後に一括でメールによる連絡ができること。
メールは、連絡済登録を行ってから送信することもできること。
</t>
    <rPh sb="0" eb="2">
      <t>レンラク</t>
    </rPh>
    <rPh sb="2" eb="4">
      <t>ホウホウ</t>
    </rPh>
    <rPh sb="10" eb="12">
      <t>ヨヤク</t>
    </rPh>
    <rPh sb="14" eb="16">
      <t>ウケトリ</t>
    </rPh>
    <rPh sb="16" eb="17">
      <t>ヤカタ</t>
    </rPh>
    <rPh sb="17" eb="19">
      <t>カクホ</t>
    </rPh>
    <rPh sb="19" eb="20">
      <t>ゴ</t>
    </rPh>
    <rPh sb="21" eb="23">
      <t>イッカツ</t>
    </rPh>
    <rPh sb="30" eb="32">
      <t>レンラク</t>
    </rPh>
    <rPh sb="45" eb="47">
      <t>レンラク</t>
    </rPh>
    <rPh sb="47" eb="48">
      <t>スミ</t>
    </rPh>
    <rPh sb="48" eb="50">
      <t>トウロク</t>
    </rPh>
    <rPh sb="51" eb="52">
      <t>オコナ</t>
    </rPh>
    <rPh sb="56" eb="58">
      <t>ソウシン</t>
    </rPh>
    <phoneticPr fontId="2"/>
  </si>
  <si>
    <t xml:space="preserve">価格検索は、税抜価格のみの検索もできること。
</t>
    <rPh sb="0" eb="2">
      <t>カカク</t>
    </rPh>
    <rPh sb="2" eb="4">
      <t>ケンサク</t>
    </rPh>
    <rPh sb="6" eb="7">
      <t>ゼイ</t>
    </rPh>
    <rPh sb="7" eb="8">
      <t>ヌ</t>
    </rPh>
    <rPh sb="8" eb="10">
      <t>カカク</t>
    </rPh>
    <rPh sb="13" eb="15">
      <t>ケンサク</t>
    </rPh>
    <phoneticPr fontId="12"/>
  </si>
  <si>
    <t>課題図書情報検索は、前方一致・中間一致・完全一致検索が選択指定できること。</t>
    <rPh sb="0" eb="2">
      <t>カダイ</t>
    </rPh>
    <rPh sb="2" eb="4">
      <t>トショ</t>
    </rPh>
    <rPh sb="4" eb="6">
      <t>ジョウホウ</t>
    </rPh>
    <rPh sb="6" eb="8">
      <t>ケンサク</t>
    </rPh>
    <rPh sb="10" eb="12">
      <t>ゼンポウ</t>
    </rPh>
    <rPh sb="12" eb="14">
      <t>イッチ</t>
    </rPh>
    <rPh sb="15" eb="17">
      <t>チュウカン</t>
    </rPh>
    <rPh sb="17" eb="19">
      <t>イッチ</t>
    </rPh>
    <rPh sb="20" eb="22">
      <t>カンゼン</t>
    </rPh>
    <rPh sb="22" eb="24">
      <t>イッチ</t>
    </rPh>
    <rPh sb="24" eb="26">
      <t>ケンサク</t>
    </rPh>
    <rPh sb="27" eb="29">
      <t>センタク</t>
    </rPh>
    <rPh sb="29" eb="31">
      <t>シテイ</t>
    </rPh>
    <phoneticPr fontId="12"/>
  </si>
  <si>
    <t>課題図書情報検索は、学年・区分、回次、年次を指定できること。</t>
    <rPh sb="0" eb="2">
      <t>カダイ</t>
    </rPh>
    <rPh sb="2" eb="4">
      <t>トショ</t>
    </rPh>
    <rPh sb="4" eb="6">
      <t>ジョウホウ</t>
    </rPh>
    <rPh sb="6" eb="8">
      <t>ケンサク</t>
    </rPh>
    <rPh sb="10" eb="12">
      <t>ガクネン</t>
    </rPh>
    <rPh sb="13" eb="15">
      <t>クブン</t>
    </rPh>
    <rPh sb="16" eb="18">
      <t>カイジ</t>
    </rPh>
    <rPh sb="19" eb="21">
      <t>ネンジ</t>
    </rPh>
    <rPh sb="22" eb="24">
      <t>シテイ</t>
    </rPh>
    <phoneticPr fontId="12"/>
  </si>
  <si>
    <t>読み物キーワード検索は、前方一致、中間一致、完全一致検索が選択指定できること。</t>
    <rPh sb="0" eb="1">
      <t>ヨ</t>
    </rPh>
    <rPh sb="2" eb="3">
      <t>モノ</t>
    </rPh>
    <rPh sb="8" eb="10">
      <t>ケンサク</t>
    </rPh>
    <rPh sb="12" eb="14">
      <t>ゼンポウ</t>
    </rPh>
    <rPh sb="14" eb="16">
      <t>イッチ</t>
    </rPh>
    <rPh sb="17" eb="19">
      <t>チュウカン</t>
    </rPh>
    <rPh sb="19" eb="21">
      <t>イッチ</t>
    </rPh>
    <rPh sb="22" eb="24">
      <t>カンゼン</t>
    </rPh>
    <rPh sb="24" eb="26">
      <t>イッチ</t>
    </rPh>
    <rPh sb="26" eb="28">
      <t>ケンサク</t>
    </rPh>
    <rPh sb="29" eb="31">
      <t>センタク</t>
    </rPh>
    <rPh sb="31" eb="33">
      <t>シテイ</t>
    </rPh>
    <phoneticPr fontId="12"/>
  </si>
  <si>
    <t xml:space="preserve">「書誌　貸出情報」画面では、貸出資料の貸出延長登録ができること。
複数資料を選択して連続で貸出延長登録することもできること。
貸出延長処理により、返却期限・延長回数が更新されること。
</t>
    <rPh sb="1" eb="3">
      <t>ショシ</t>
    </rPh>
    <rPh sb="14" eb="16">
      <t>カシダシ</t>
    </rPh>
    <rPh sb="16" eb="18">
      <t>シリョウ</t>
    </rPh>
    <rPh sb="19" eb="21">
      <t>カシダシ</t>
    </rPh>
    <rPh sb="21" eb="23">
      <t>エンチョウ</t>
    </rPh>
    <rPh sb="23" eb="25">
      <t>トウロク</t>
    </rPh>
    <phoneticPr fontId="12"/>
  </si>
  <si>
    <t xml:space="preserve">図書書誌に対し、以下の項目で追加・変更・削除できること。
・書名漢字
・書名カナ
・巻次
・副書名漢字
・副書名カナ
・シリーズ情報（詳細項目あり）※複数登録可
・各巻書名漢字
・各巻書名カナ
・各巻副書名漢字
・各巻副書名カナ
・各巻巻次
・統一タイトル漢字
・統一タイトルカナ
・原書名
・検索用タイトル漢字
・検索用タイトルカナ
・著者情報（表記／カナ／漢字／原綴）※複数登録可
・版表示
・出版者情報（詳細項目あり）
・発売者情報（詳細項目あり）
・出版年月
・価格（税抜/税込）
・ページ
・大きさ
・NDC（図書館独自分類含む）※複数登録可　
・件名漢字　※複数登録可
・件名カナ　※複数登録可
・主題地域　※複数登録可
</t>
    <rPh sb="0" eb="2">
      <t>トショ</t>
    </rPh>
    <rPh sb="5" eb="6">
      <t>タイ</t>
    </rPh>
    <rPh sb="8" eb="10">
      <t>イカ</t>
    </rPh>
    <rPh sb="11" eb="13">
      <t>コウモク</t>
    </rPh>
    <rPh sb="14" eb="16">
      <t>ツイカ</t>
    </rPh>
    <rPh sb="30" eb="32">
      <t>ショメイ</t>
    </rPh>
    <rPh sb="36" eb="38">
      <t>ショメイ</t>
    </rPh>
    <rPh sb="46" eb="47">
      <t>フク</t>
    </rPh>
    <rPh sb="47" eb="49">
      <t>ショメイ</t>
    </rPh>
    <rPh sb="53" eb="54">
      <t>フク</t>
    </rPh>
    <rPh sb="54" eb="56">
      <t>ショメイ</t>
    </rPh>
    <rPh sb="199" eb="201">
      <t>シュッパン</t>
    </rPh>
    <rPh sb="214" eb="216">
      <t>ハツバイ</t>
    </rPh>
    <rPh sb="229" eb="231">
      <t>シュッパン</t>
    </rPh>
    <rPh sb="231" eb="233">
      <t>ネンゲツ</t>
    </rPh>
    <rPh sb="235" eb="237">
      <t>カカク</t>
    </rPh>
    <rPh sb="238" eb="239">
      <t>ゼイ</t>
    </rPh>
    <rPh sb="239" eb="240">
      <t>ヌ</t>
    </rPh>
    <rPh sb="241" eb="243">
      <t>ゼイコミ</t>
    </rPh>
    <rPh sb="281" eb="283">
      <t>カンジ</t>
    </rPh>
    <rPh sb="305" eb="307">
      <t>シュダイ</t>
    </rPh>
    <rPh sb="307" eb="309">
      <t>チイキ</t>
    </rPh>
    <rPh sb="311" eb="313">
      <t>フクスウ</t>
    </rPh>
    <rPh sb="313" eb="315">
      <t>トウロク</t>
    </rPh>
    <phoneticPr fontId="2"/>
  </si>
  <si>
    <t xml:space="preserve">・ISBN　※複数登録可
・言語
・マークの言語
・資料形態
・書誌作成区分
・図書資料コード
・マーク種別
・マークNo.
・マーク受入日
・書誌登録日
・注記　※複数種類・複数登録可
・非表示注記
・内容細目情報（詳細項目あり）
・抄録
・著者紹介
・キーワード漢字
・キーワードカナ
・受賞情報（賞名称/回次）
・書評情報（掲載紙/掲載日）
・課題図書（学年/回次年次）
</t>
    <rPh sb="175" eb="177">
      <t>カダイ</t>
    </rPh>
    <rPh sb="177" eb="179">
      <t>トショ</t>
    </rPh>
    <rPh sb="180" eb="182">
      <t>ガクネン</t>
    </rPh>
    <rPh sb="183" eb="185">
      <t>カイジ</t>
    </rPh>
    <rPh sb="185" eb="187">
      <t>ネンジ</t>
    </rPh>
    <phoneticPr fontId="19"/>
  </si>
  <si>
    <t xml:space="preserve">以下の項目は、コード管理され、コードを直接入力して登録することもコードを選択指定して登録することもできること。
・主題地域
・言語
・マークの言語
・資料形態
・書誌作成区分
・図書資料コード
</t>
    <rPh sb="25" eb="27">
      <t>トウロク</t>
    </rPh>
    <rPh sb="42" eb="44">
      <t>トウロク</t>
    </rPh>
    <rPh sb="57" eb="59">
      <t>シュダイ</t>
    </rPh>
    <rPh sb="59" eb="61">
      <t>チイキ</t>
    </rPh>
    <rPh sb="83" eb="85">
      <t>サクセイ</t>
    </rPh>
    <rPh sb="85" eb="87">
      <t>クブン</t>
    </rPh>
    <phoneticPr fontId="2"/>
  </si>
  <si>
    <t>OPACで読書記録に登録されている資料を仮除籍登録しようとした場合は、確認メッセージを表示できること。</t>
    <rPh sb="5" eb="7">
      <t>ドクショ</t>
    </rPh>
    <rPh sb="7" eb="9">
      <t>キロク</t>
    </rPh>
    <rPh sb="10" eb="12">
      <t>トウロク</t>
    </rPh>
    <rPh sb="17" eb="19">
      <t>シリョウ</t>
    </rPh>
    <rPh sb="20" eb="21">
      <t>カリ</t>
    </rPh>
    <rPh sb="21" eb="23">
      <t>ジョセキ</t>
    </rPh>
    <rPh sb="23" eb="25">
      <t>トウロク</t>
    </rPh>
    <rPh sb="31" eb="33">
      <t>バアイ</t>
    </rPh>
    <rPh sb="35" eb="37">
      <t>カクニン</t>
    </rPh>
    <rPh sb="43" eb="45">
      <t>ヒョウジ</t>
    </rPh>
    <phoneticPr fontId="12"/>
  </si>
  <si>
    <t>OPACでお気に入りに登録されている資料を仮除籍登録しようとした場合は、確認メッセージを表示できること。</t>
    <rPh sb="6" eb="7">
      <t>キ</t>
    </rPh>
    <rPh sb="8" eb="9">
      <t>イ</t>
    </rPh>
    <rPh sb="11" eb="13">
      <t>トウロク</t>
    </rPh>
    <rPh sb="18" eb="20">
      <t>シリョウ</t>
    </rPh>
    <rPh sb="21" eb="22">
      <t>カリ</t>
    </rPh>
    <rPh sb="22" eb="24">
      <t>ジョセキ</t>
    </rPh>
    <rPh sb="24" eb="26">
      <t>トウロク</t>
    </rPh>
    <rPh sb="32" eb="34">
      <t>バアイ</t>
    </rPh>
    <rPh sb="36" eb="38">
      <t>カクニン</t>
    </rPh>
    <rPh sb="44" eb="46">
      <t>ヒョウジ</t>
    </rPh>
    <phoneticPr fontId="12"/>
  </si>
  <si>
    <t xml:space="preserve">マークNo.・ISBN（ＡＶの場合は発売番号）のいずれかの入力により、連続して選書登録ができること。
前の選書データの登録内容の一部を引き継いで後続データを選書登録できること。
</t>
    <rPh sb="39" eb="41">
      <t>センショ</t>
    </rPh>
    <rPh sb="41" eb="43">
      <t>トウロク</t>
    </rPh>
    <phoneticPr fontId="2"/>
  </si>
  <si>
    <t xml:space="preserve">マークNo.・ISBN（ＡＶの場合は発売番号）のいずれかの入力により、連続して発注登録ができること。
前の発注データの登録内容の一部を引き継いで後続データを発注登録できること。
</t>
    <rPh sb="39" eb="41">
      <t>ハッチュウ</t>
    </rPh>
    <rPh sb="41" eb="43">
      <t>トウロク</t>
    </rPh>
    <phoneticPr fontId="2"/>
  </si>
  <si>
    <t xml:space="preserve">統合検索は、以下を検索対象とすること。
＜図書資料＞
書名カナ・書名漢字・著者名カナ・著者名漢字・出版者カナ・出版者漢字・キーワードカナ・キーワード漢字・受賞名称カナ・受賞名称漢字・件名カナ・件名漢字・抄録・内容細目・一般注記・表示注記、課題図書情報、主題地域、読み物キーワード
＜雑誌資料＞
誌名カナ・誌名漢字・特集名カナ・特集名漢字・目次カナ・目次漢字・発行所カナ・発行所漢字・誌名注記・各号注記・誌名表示注記・各号表示注記
＜AV資料＞
タイトルカナ・タイトル漢字・著作者カナ・著作者漢字・キーワードカナ・キーワード漢字・受賞名称カナ・受賞名称漢字・件名カナ・件名漢字・抄録・一般注記・表示注記・内容タイトル注記
＜新聞記事＞
見出しカナ・見出し漢字・シリーズ名カナ・シリーズ名漢字・キーワードカナ・キーワード漢字・件名カナ・件名漢字・抄録カナ・抄録漢字
＜レファレンス＞
質問内容タイトル・公開用質問要旨・キーワードカナ・キーワード漢字・件名カナ・件名漢字
</t>
    <rPh sb="0" eb="2">
      <t>トウゴウ</t>
    </rPh>
    <rPh sb="2" eb="4">
      <t>ケンサク</t>
    </rPh>
    <rPh sb="6" eb="8">
      <t>イカ</t>
    </rPh>
    <rPh sb="9" eb="11">
      <t>ケンサク</t>
    </rPh>
    <rPh sb="11" eb="13">
      <t>タイショウ</t>
    </rPh>
    <rPh sb="22" eb="24">
      <t>トショ</t>
    </rPh>
    <rPh sb="24" eb="26">
      <t>シリョウ</t>
    </rPh>
    <rPh sb="28" eb="30">
      <t>ショメイ</t>
    </rPh>
    <rPh sb="33" eb="35">
      <t>ショメイ</t>
    </rPh>
    <rPh sb="35" eb="37">
      <t>カンジ</t>
    </rPh>
    <rPh sb="38" eb="41">
      <t>チョシャメイ</t>
    </rPh>
    <rPh sb="44" eb="47">
      <t>チョシャメイ</t>
    </rPh>
    <rPh sb="47" eb="49">
      <t>カンジ</t>
    </rPh>
    <rPh sb="50" eb="53">
      <t>シュッパンシャ</t>
    </rPh>
    <rPh sb="56" eb="58">
      <t>シュッパン</t>
    </rPh>
    <rPh sb="58" eb="59">
      <t>シャ</t>
    </rPh>
    <rPh sb="59" eb="61">
      <t>カンジ</t>
    </rPh>
    <rPh sb="75" eb="77">
      <t>カンジ</t>
    </rPh>
    <rPh sb="78" eb="80">
      <t>ジュショウ</t>
    </rPh>
    <rPh sb="80" eb="82">
      <t>メイショウ</t>
    </rPh>
    <rPh sb="85" eb="87">
      <t>ジュショウ</t>
    </rPh>
    <rPh sb="87" eb="89">
      <t>メイショウ</t>
    </rPh>
    <rPh sb="89" eb="91">
      <t>カンジ</t>
    </rPh>
    <rPh sb="92" eb="94">
      <t>ケンメイ</t>
    </rPh>
    <rPh sb="97" eb="99">
      <t>ケンメイ</t>
    </rPh>
    <rPh sb="99" eb="101">
      <t>カンジ</t>
    </rPh>
    <rPh sb="102" eb="104">
      <t>ショウロク</t>
    </rPh>
    <rPh sb="105" eb="107">
      <t>ナイヨウ</t>
    </rPh>
    <rPh sb="107" eb="109">
      <t>サイモク</t>
    </rPh>
    <rPh sb="110" eb="112">
      <t>イッパン</t>
    </rPh>
    <rPh sb="112" eb="114">
      <t>チュウキ</t>
    </rPh>
    <rPh sb="115" eb="117">
      <t>ヒョウジ</t>
    </rPh>
    <rPh sb="117" eb="119">
      <t>チュウキ</t>
    </rPh>
    <rPh sb="120" eb="122">
      <t>カダイ</t>
    </rPh>
    <rPh sb="122" eb="124">
      <t>トショ</t>
    </rPh>
    <rPh sb="124" eb="126">
      <t>ジョウホウ</t>
    </rPh>
    <rPh sb="127" eb="129">
      <t>シュダイ</t>
    </rPh>
    <rPh sb="129" eb="131">
      <t>チイキ</t>
    </rPh>
    <rPh sb="132" eb="133">
      <t>ヨ</t>
    </rPh>
    <rPh sb="134" eb="135">
      <t>モノ</t>
    </rPh>
    <rPh sb="143" eb="145">
      <t>ザッシ</t>
    </rPh>
    <rPh sb="145" eb="147">
      <t>シリョウ</t>
    </rPh>
    <rPh sb="149" eb="151">
      <t>シメイ</t>
    </rPh>
    <rPh sb="154" eb="156">
      <t>シメイ</t>
    </rPh>
    <rPh sb="156" eb="158">
      <t>カンジ</t>
    </rPh>
    <rPh sb="159" eb="161">
      <t>トクシュウ</t>
    </rPh>
    <rPh sb="161" eb="162">
      <t>メイ</t>
    </rPh>
    <rPh sb="165" eb="167">
      <t>トクシュウ</t>
    </rPh>
    <rPh sb="167" eb="168">
      <t>メイ</t>
    </rPh>
    <rPh sb="168" eb="170">
      <t>カンジ</t>
    </rPh>
    <rPh sb="171" eb="173">
      <t>モクジ</t>
    </rPh>
    <rPh sb="176" eb="178">
      <t>モクジ</t>
    </rPh>
    <rPh sb="178" eb="180">
      <t>カンジ</t>
    </rPh>
    <rPh sb="181" eb="183">
      <t>ハッコウ</t>
    </rPh>
    <rPh sb="183" eb="184">
      <t>ジョ</t>
    </rPh>
    <rPh sb="187" eb="189">
      <t>ハッコウ</t>
    </rPh>
    <rPh sb="189" eb="190">
      <t>ジョ</t>
    </rPh>
    <rPh sb="190" eb="192">
      <t>カンジ</t>
    </rPh>
    <rPh sb="193" eb="195">
      <t>シメイ</t>
    </rPh>
    <rPh sb="195" eb="197">
      <t>チュウキ</t>
    </rPh>
    <rPh sb="198" eb="200">
      <t>カクゴウ</t>
    </rPh>
    <rPh sb="200" eb="202">
      <t>チュウキ</t>
    </rPh>
    <rPh sb="203" eb="205">
      <t>シメイ</t>
    </rPh>
    <rPh sb="205" eb="207">
      <t>ヒョウジ</t>
    </rPh>
    <rPh sb="207" eb="209">
      <t>チュウキ</t>
    </rPh>
    <rPh sb="210" eb="212">
      <t>カクゴウ</t>
    </rPh>
    <rPh sb="212" eb="214">
      <t>ヒョウジ</t>
    </rPh>
    <rPh sb="214" eb="216">
      <t>チュウキ</t>
    </rPh>
    <rPh sb="221" eb="223">
      <t>シリョウ</t>
    </rPh>
    <rPh sb="236" eb="238">
      <t>カンジ</t>
    </rPh>
    <rPh sb="239" eb="242">
      <t>チョサクシャ</t>
    </rPh>
    <rPh sb="245" eb="248">
      <t>チョサクシャ</t>
    </rPh>
    <rPh sb="248" eb="250">
      <t>カンジ</t>
    </rPh>
    <rPh sb="264" eb="266">
      <t>カンジ</t>
    </rPh>
    <rPh sb="267" eb="269">
      <t>ジュショウ</t>
    </rPh>
    <rPh sb="269" eb="271">
      <t>メイショウ</t>
    </rPh>
    <rPh sb="274" eb="276">
      <t>ジュショウ</t>
    </rPh>
    <rPh sb="276" eb="278">
      <t>メイショウ</t>
    </rPh>
    <rPh sb="278" eb="280">
      <t>カンジ</t>
    </rPh>
    <rPh sb="281" eb="283">
      <t>ケンメイ</t>
    </rPh>
    <rPh sb="286" eb="288">
      <t>ケンメイ</t>
    </rPh>
    <rPh sb="288" eb="290">
      <t>カンジ</t>
    </rPh>
    <rPh sb="291" eb="293">
      <t>ショウロク</t>
    </rPh>
    <rPh sb="294" eb="296">
      <t>イッパン</t>
    </rPh>
    <rPh sb="296" eb="298">
      <t>チュウキ</t>
    </rPh>
    <rPh sb="299" eb="301">
      <t>ヒョウジ</t>
    </rPh>
    <rPh sb="301" eb="303">
      <t>チュウキ</t>
    </rPh>
    <rPh sb="304" eb="306">
      <t>ナイヨウ</t>
    </rPh>
    <rPh sb="310" eb="312">
      <t>チュウキ</t>
    </rPh>
    <rPh sb="315" eb="317">
      <t>シンブン</t>
    </rPh>
    <rPh sb="317" eb="319">
      <t>キジ</t>
    </rPh>
    <rPh sb="321" eb="323">
      <t>ミダ</t>
    </rPh>
    <rPh sb="327" eb="329">
      <t>ミダ</t>
    </rPh>
    <rPh sb="330" eb="332">
      <t>カンジ</t>
    </rPh>
    <rPh sb="337" eb="338">
      <t>メイ</t>
    </rPh>
    <rPh sb="345" eb="346">
      <t>メイ</t>
    </rPh>
    <rPh sb="346" eb="348">
      <t>カンジ</t>
    </rPh>
    <rPh sb="362" eb="364">
      <t>カンジ</t>
    </rPh>
    <rPh sb="365" eb="367">
      <t>ケンメイ</t>
    </rPh>
    <rPh sb="370" eb="372">
      <t>ケンメイ</t>
    </rPh>
    <rPh sb="372" eb="374">
      <t>カンジ</t>
    </rPh>
    <rPh sb="375" eb="377">
      <t>ショウロク</t>
    </rPh>
    <rPh sb="380" eb="382">
      <t>ショウロク</t>
    </rPh>
    <rPh sb="382" eb="384">
      <t>カンジ</t>
    </rPh>
    <rPh sb="395" eb="397">
      <t>シツモン</t>
    </rPh>
    <rPh sb="397" eb="399">
      <t>ナイヨウ</t>
    </rPh>
    <rPh sb="404" eb="407">
      <t>コウカイヨウ</t>
    </rPh>
    <rPh sb="407" eb="409">
      <t>シツモン</t>
    </rPh>
    <rPh sb="409" eb="411">
      <t>ヨウシ</t>
    </rPh>
    <rPh sb="425" eb="427">
      <t>カンジ</t>
    </rPh>
    <rPh sb="428" eb="430">
      <t>ケンメイ</t>
    </rPh>
    <rPh sb="433" eb="435">
      <t>ケンメイ</t>
    </rPh>
    <rPh sb="435" eb="437">
      <t>カンジ</t>
    </rPh>
    <phoneticPr fontId="2"/>
  </si>
  <si>
    <t xml:space="preserve">検索条件指定時に、以下から表示順序を選択できること。
・書名順
・著者名順
・出版者順
・出版年順（降順・昇順）
・分類(NDC)順
・シリーズ順
・関連性の高い順
</t>
    <rPh sb="9" eb="11">
      <t>イカ</t>
    </rPh>
    <rPh sb="13" eb="15">
      <t>ヒョウジ</t>
    </rPh>
    <rPh sb="15" eb="17">
      <t>ジュンジョ</t>
    </rPh>
    <rPh sb="18" eb="20">
      <t>センタク</t>
    </rPh>
    <rPh sb="28" eb="30">
      <t>ショメイ</t>
    </rPh>
    <rPh sb="30" eb="31">
      <t>ジュン</t>
    </rPh>
    <rPh sb="33" eb="36">
      <t>チョシャメイ</t>
    </rPh>
    <rPh sb="36" eb="37">
      <t>ジュン</t>
    </rPh>
    <rPh sb="39" eb="42">
      <t>シュッパンシャ</t>
    </rPh>
    <rPh sb="42" eb="43">
      <t>ジュン</t>
    </rPh>
    <rPh sb="45" eb="48">
      <t>シュッパンネン</t>
    </rPh>
    <rPh sb="48" eb="49">
      <t>ジュン</t>
    </rPh>
    <rPh sb="50" eb="52">
      <t>コウジュン</t>
    </rPh>
    <rPh sb="53" eb="55">
      <t>ショウジュン</t>
    </rPh>
    <rPh sb="58" eb="60">
      <t>ブンルイ</t>
    </rPh>
    <rPh sb="65" eb="66">
      <t>ジュン</t>
    </rPh>
    <rPh sb="72" eb="73">
      <t>ジュン</t>
    </rPh>
    <rPh sb="75" eb="78">
      <t>カンレンセイ</t>
    </rPh>
    <rPh sb="79" eb="80">
      <t>タカ</t>
    </rPh>
    <rPh sb="81" eb="82">
      <t>ジュン</t>
    </rPh>
    <phoneticPr fontId="2"/>
  </si>
  <si>
    <t xml:space="preserve">「絞り込み指定」項目として、出版年月、巻次、所蔵館、資料形態、利用対象、在庫あり資料のみが設定できること。
</t>
    <rPh sb="1" eb="4">
      <t>シボリコ</t>
    </rPh>
    <rPh sb="5" eb="7">
      <t>シテイ</t>
    </rPh>
    <rPh sb="8" eb="10">
      <t>コウモク</t>
    </rPh>
    <rPh sb="36" eb="38">
      <t>ザイコ</t>
    </rPh>
    <rPh sb="40" eb="42">
      <t>シリョウ</t>
    </rPh>
    <rPh sb="46" eb="47">
      <t>サダム</t>
    </rPh>
    <phoneticPr fontId="2"/>
  </si>
  <si>
    <t xml:space="preserve">検索結果一覧に対して、ファセット検索ができること。
ファセットは以下の項目を表示することができること。
・所蔵館
・資料区分/資料形態
・言語
・利用対象
・詳細ジャンル（※TRC-Tマーク使用時）
・NDC
・出版年
・在庫あり資料のみ
</t>
    <rPh sb="0" eb="4">
      <t>ケンサクケッカ</t>
    </rPh>
    <rPh sb="4" eb="6">
      <t>イチラン</t>
    </rPh>
    <rPh sb="7" eb="8">
      <t>タイ</t>
    </rPh>
    <rPh sb="16" eb="18">
      <t>ケンサク</t>
    </rPh>
    <rPh sb="32" eb="34">
      <t>イカ</t>
    </rPh>
    <rPh sb="35" eb="37">
      <t>コウモク</t>
    </rPh>
    <rPh sb="38" eb="40">
      <t>ヒョウジ</t>
    </rPh>
    <rPh sb="53" eb="55">
      <t>ショゾウ</t>
    </rPh>
    <rPh sb="55" eb="56">
      <t>カン</t>
    </rPh>
    <rPh sb="58" eb="60">
      <t>シリョウ</t>
    </rPh>
    <rPh sb="60" eb="62">
      <t>クブン</t>
    </rPh>
    <rPh sb="63" eb="65">
      <t>シリョウ</t>
    </rPh>
    <rPh sb="65" eb="67">
      <t>ケイタイ</t>
    </rPh>
    <rPh sb="69" eb="71">
      <t>ゲンゴ</t>
    </rPh>
    <rPh sb="73" eb="75">
      <t>リヨウ</t>
    </rPh>
    <rPh sb="75" eb="77">
      <t>タイショウ</t>
    </rPh>
    <rPh sb="79" eb="81">
      <t>ショウサイ</t>
    </rPh>
    <rPh sb="95" eb="98">
      <t>シヨウジ</t>
    </rPh>
    <rPh sb="106" eb="109">
      <t>シュッパンネン</t>
    </rPh>
    <rPh sb="111" eb="113">
      <t>ザイコ</t>
    </rPh>
    <rPh sb="115" eb="117">
      <t>シリョウ</t>
    </rPh>
    <phoneticPr fontId="2"/>
  </si>
  <si>
    <t xml:space="preserve">図書資料の基本情報として、以下の項目が表示できること。
情報が登録されていない場合は、項目自体が表示されないこと。
・タイトル
・著者名
・版
・シリーズ名／シリーズ著者
・各巻書名／各巻著者
・出版者／発売者
・出版年月
・税抜価格／税込価格
・ページ数
・大きさ
・ISBN
・主題地域（※TRC-Tマーク使用時）
・読み物キーワード（※TRC-Tマーク使用時）
・課題図書情報（※TRC-Tマーク使用時）
・件名（一般件名／個人件名）
・キーワード
・詳細ジャンル（※TRC-Tマーク使用時）
・NDC（10版、9版、8版、独自）
・受賞情報
・書評情報
・マーク利用対象
・著作の別名（※TRC-Tマーク使用時）
・注記
・内容細目
・資料形態
・言語
・マーク言語（※設定による）
・マークNo.
・書誌番号
</t>
    <rPh sb="5" eb="7">
      <t>キホン</t>
    </rPh>
    <rPh sb="7" eb="9">
      <t>ジョウホウ</t>
    </rPh>
    <rPh sb="43" eb="45">
      <t>コウモク</t>
    </rPh>
    <rPh sb="65" eb="68">
      <t>チョシャメイ</t>
    </rPh>
    <rPh sb="70" eb="71">
      <t>ハン</t>
    </rPh>
    <rPh sb="77" eb="78">
      <t>メイ</t>
    </rPh>
    <rPh sb="83" eb="85">
      <t>チョシャ</t>
    </rPh>
    <rPh sb="87" eb="89">
      <t>カクカン</t>
    </rPh>
    <rPh sb="89" eb="91">
      <t>ショメイ</t>
    </rPh>
    <rPh sb="92" eb="94">
      <t>カクカン</t>
    </rPh>
    <rPh sb="94" eb="96">
      <t>チョシャ</t>
    </rPh>
    <rPh sb="98" eb="101">
      <t>シュッパンシャ</t>
    </rPh>
    <rPh sb="102" eb="104">
      <t>ハツバイ</t>
    </rPh>
    <rPh sb="104" eb="105">
      <t>シャ</t>
    </rPh>
    <rPh sb="107" eb="109">
      <t>シュッパン</t>
    </rPh>
    <rPh sb="109" eb="111">
      <t>ネンゲツ</t>
    </rPh>
    <rPh sb="113" eb="114">
      <t>ゼイ</t>
    </rPh>
    <rPh sb="114" eb="115">
      <t>ヌ</t>
    </rPh>
    <rPh sb="115" eb="117">
      <t>カカク</t>
    </rPh>
    <rPh sb="118" eb="120">
      <t>ゼイコミ</t>
    </rPh>
    <rPh sb="120" eb="122">
      <t>カカク</t>
    </rPh>
    <rPh sb="127" eb="128">
      <t>スウ</t>
    </rPh>
    <rPh sb="130" eb="131">
      <t>オオ</t>
    </rPh>
    <rPh sb="141" eb="143">
      <t>シュダイ</t>
    </rPh>
    <rPh sb="143" eb="145">
      <t>チイキ</t>
    </rPh>
    <rPh sb="161" eb="162">
      <t>ヨ</t>
    </rPh>
    <rPh sb="163" eb="164">
      <t>モノ</t>
    </rPh>
    <rPh sb="185" eb="187">
      <t>カダイ</t>
    </rPh>
    <rPh sb="187" eb="189">
      <t>トショ</t>
    </rPh>
    <rPh sb="189" eb="191">
      <t>ジョウホウ</t>
    </rPh>
    <rPh sb="207" eb="209">
      <t>ケンメイ</t>
    </rPh>
    <rPh sb="210" eb="212">
      <t>イッパン</t>
    </rPh>
    <rPh sb="212" eb="214">
      <t>ケンメイ</t>
    </rPh>
    <rPh sb="215" eb="217">
      <t>コジン</t>
    </rPh>
    <rPh sb="217" eb="219">
      <t>ケンメイ</t>
    </rPh>
    <rPh sb="229" eb="231">
      <t>ショウサイ</t>
    </rPh>
    <rPh sb="257" eb="258">
      <t>ハン</t>
    </rPh>
    <rPh sb="260" eb="261">
      <t>ハン</t>
    </rPh>
    <rPh sb="263" eb="264">
      <t>ハン</t>
    </rPh>
    <rPh sb="265" eb="267">
      <t>ドクジ</t>
    </rPh>
    <rPh sb="291" eb="293">
      <t>チョサク</t>
    </rPh>
    <rPh sb="294" eb="296">
      <t>ベツメイ</t>
    </rPh>
    <rPh sb="312" eb="314">
      <t>チュウキ</t>
    </rPh>
    <rPh sb="316" eb="318">
      <t>ナイヨウ</t>
    </rPh>
    <rPh sb="318" eb="320">
      <t>サイモク</t>
    </rPh>
    <rPh sb="322" eb="324">
      <t>シリョウ</t>
    </rPh>
    <rPh sb="324" eb="326">
      <t>ケイタイ</t>
    </rPh>
    <rPh sb="328" eb="330">
      <t>ゲンゴ</t>
    </rPh>
    <rPh sb="335" eb="337">
      <t>ゲンゴ</t>
    </rPh>
    <rPh sb="339" eb="341">
      <t>セッテイ</t>
    </rPh>
    <rPh sb="355" eb="357">
      <t>ショシ</t>
    </rPh>
    <rPh sb="357" eb="359">
      <t>バンゴウ</t>
    </rPh>
    <phoneticPr fontId="2"/>
  </si>
  <si>
    <t>利用者メニューは、設定により、以下のメニューを表示できること。
・貸出照会
・予約照会
・予約取消照会
・予約かご確認
・お気に入り資料照会
・パスワード変更
・メールアドレス登録
・メールサービス登録
・読書記録照会
・レファレンス回答照会
・FeliCa登録
・リクエスト状況照会</t>
    <rPh sb="0" eb="3">
      <t>リ</t>
    </rPh>
    <rPh sb="9" eb="11">
      <t>セッテイ</t>
    </rPh>
    <rPh sb="15" eb="17">
      <t>イカ</t>
    </rPh>
    <rPh sb="23" eb="25">
      <t>ヒョウジ</t>
    </rPh>
    <rPh sb="138" eb="140">
      <t>ジョウキョウ</t>
    </rPh>
    <rPh sb="140" eb="142">
      <t>ショウカイ</t>
    </rPh>
    <phoneticPr fontId="2"/>
  </si>
  <si>
    <t xml:space="preserve">統合検索は、以下を検索対象とすること。
＜図書資料＞
書名カナ・書名漢字・著者名カナ・著者名漢字・出版者カナ・出版者漢字・キーワードカナ・キーワード漢字・受賞名称カナ・受賞名称漢字・件名カナ・件名漢字・抄録・内容細目・一般注記・表示注記、課題図書情報、主題地域、読み物キーワード
＜雑誌資料＞
誌名カナ・誌名漢字・特集名カナ・特集名漢字・目次カナ・目次漢字・発行所カナ・発行所漢字・誌名注記・各号注記・誌名表示注記・各号表示注記
＜AV資料＞
タイトルカナ・タイトル漢字・著作者カナ・著作者漢字・キーワードカナ・キーワード漢字・受賞名称カナ・受賞名称漢字・件名カナ・件名漢字・抄録・一般注記・表示注記・内容タイトル注記
＜新聞記事＞
見出しカナ・見出し漢字・シリーズ名カナ・シリーズ名漢字・キーワードカナ・キーワード漢字・件名カナ・件名漢字・抄録カナ・抄録漢字
＜レファレンス＞
質問内容タイトル・公開用質問要旨・キーワードカナ・キーワード漢字・件名カナ・件名漢字
</t>
    <rPh sb="0" eb="2">
      <t>トウゴウ</t>
    </rPh>
    <rPh sb="2" eb="4">
      <t>ケンサク</t>
    </rPh>
    <rPh sb="6" eb="8">
      <t>イカ</t>
    </rPh>
    <rPh sb="9" eb="11">
      <t>ケンサク</t>
    </rPh>
    <rPh sb="11" eb="13">
      <t>タイショウ</t>
    </rPh>
    <rPh sb="22" eb="24">
      <t>トショ</t>
    </rPh>
    <rPh sb="24" eb="26">
      <t>シリョウ</t>
    </rPh>
    <rPh sb="28" eb="30">
      <t>ショメイ</t>
    </rPh>
    <rPh sb="33" eb="35">
      <t>ショメイ</t>
    </rPh>
    <rPh sb="35" eb="37">
      <t>カンジ</t>
    </rPh>
    <rPh sb="38" eb="41">
      <t>チョシャメイ</t>
    </rPh>
    <rPh sb="44" eb="47">
      <t>チョシャメイ</t>
    </rPh>
    <rPh sb="47" eb="49">
      <t>カンジ</t>
    </rPh>
    <rPh sb="50" eb="53">
      <t>シュッパンシャ</t>
    </rPh>
    <rPh sb="56" eb="58">
      <t>シュッパン</t>
    </rPh>
    <rPh sb="58" eb="59">
      <t>シャ</t>
    </rPh>
    <rPh sb="59" eb="61">
      <t>カンジ</t>
    </rPh>
    <rPh sb="75" eb="77">
      <t>カンジ</t>
    </rPh>
    <rPh sb="78" eb="80">
      <t>ジュショウ</t>
    </rPh>
    <rPh sb="80" eb="82">
      <t>メイショウ</t>
    </rPh>
    <rPh sb="85" eb="87">
      <t>ジュショウ</t>
    </rPh>
    <rPh sb="87" eb="89">
      <t>メイショウ</t>
    </rPh>
    <rPh sb="89" eb="91">
      <t>カンジ</t>
    </rPh>
    <rPh sb="92" eb="94">
      <t>ケンメイ</t>
    </rPh>
    <rPh sb="97" eb="99">
      <t>ケンメイ</t>
    </rPh>
    <rPh sb="99" eb="101">
      <t>カンジ</t>
    </rPh>
    <rPh sb="102" eb="104">
      <t>ショウロク</t>
    </rPh>
    <rPh sb="105" eb="107">
      <t>ナイヨウ</t>
    </rPh>
    <rPh sb="107" eb="109">
      <t>サイモク</t>
    </rPh>
    <rPh sb="110" eb="112">
      <t>イッパン</t>
    </rPh>
    <rPh sb="112" eb="114">
      <t>チュウキ</t>
    </rPh>
    <rPh sb="115" eb="117">
      <t>ヒョウジ</t>
    </rPh>
    <rPh sb="117" eb="119">
      <t>チュウキ</t>
    </rPh>
    <rPh sb="143" eb="145">
      <t>ザッシ</t>
    </rPh>
    <rPh sb="145" eb="147">
      <t>シリョウ</t>
    </rPh>
    <rPh sb="149" eb="151">
      <t>シメイ</t>
    </rPh>
    <rPh sb="154" eb="156">
      <t>シメイ</t>
    </rPh>
    <rPh sb="156" eb="158">
      <t>カンジ</t>
    </rPh>
    <rPh sb="159" eb="161">
      <t>トクシュウ</t>
    </rPh>
    <rPh sb="161" eb="162">
      <t>メイ</t>
    </rPh>
    <rPh sb="165" eb="167">
      <t>トクシュウ</t>
    </rPh>
    <rPh sb="167" eb="168">
      <t>メイ</t>
    </rPh>
    <rPh sb="168" eb="170">
      <t>カンジ</t>
    </rPh>
    <rPh sb="171" eb="173">
      <t>モクジ</t>
    </rPh>
    <rPh sb="176" eb="178">
      <t>モクジ</t>
    </rPh>
    <rPh sb="178" eb="180">
      <t>カンジ</t>
    </rPh>
    <rPh sb="181" eb="183">
      <t>ハッコウ</t>
    </rPh>
    <rPh sb="183" eb="184">
      <t>ジョ</t>
    </rPh>
    <rPh sb="187" eb="189">
      <t>ハッコウ</t>
    </rPh>
    <rPh sb="189" eb="190">
      <t>ジョ</t>
    </rPh>
    <rPh sb="190" eb="192">
      <t>カンジ</t>
    </rPh>
    <rPh sb="193" eb="195">
      <t>シメイ</t>
    </rPh>
    <rPh sb="195" eb="197">
      <t>チュウキ</t>
    </rPh>
    <rPh sb="198" eb="200">
      <t>カクゴウ</t>
    </rPh>
    <rPh sb="200" eb="202">
      <t>チュウキ</t>
    </rPh>
    <rPh sb="203" eb="205">
      <t>シメイ</t>
    </rPh>
    <rPh sb="205" eb="207">
      <t>ヒョウジ</t>
    </rPh>
    <rPh sb="207" eb="209">
      <t>チュウキ</t>
    </rPh>
    <rPh sb="210" eb="212">
      <t>カクゴウ</t>
    </rPh>
    <rPh sb="212" eb="214">
      <t>ヒョウジ</t>
    </rPh>
    <rPh sb="214" eb="216">
      <t>チュウキ</t>
    </rPh>
    <rPh sb="221" eb="223">
      <t>シリョウ</t>
    </rPh>
    <rPh sb="236" eb="238">
      <t>カンジ</t>
    </rPh>
    <rPh sb="239" eb="242">
      <t>チョサクシャ</t>
    </rPh>
    <rPh sb="245" eb="248">
      <t>チョサクシャ</t>
    </rPh>
    <rPh sb="248" eb="250">
      <t>カンジ</t>
    </rPh>
    <rPh sb="264" eb="266">
      <t>カンジ</t>
    </rPh>
    <rPh sb="267" eb="269">
      <t>ジュショウ</t>
    </rPh>
    <rPh sb="269" eb="271">
      <t>メイショウ</t>
    </rPh>
    <rPh sb="274" eb="276">
      <t>ジュショウ</t>
    </rPh>
    <rPh sb="276" eb="278">
      <t>メイショウ</t>
    </rPh>
    <rPh sb="278" eb="280">
      <t>カンジ</t>
    </rPh>
    <rPh sb="281" eb="283">
      <t>ケンメイ</t>
    </rPh>
    <rPh sb="286" eb="288">
      <t>ケンメイ</t>
    </rPh>
    <rPh sb="288" eb="290">
      <t>カンジ</t>
    </rPh>
    <rPh sb="291" eb="293">
      <t>ショウロク</t>
    </rPh>
    <rPh sb="294" eb="296">
      <t>イッパン</t>
    </rPh>
    <rPh sb="296" eb="298">
      <t>チュウキ</t>
    </rPh>
    <rPh sb="299" eb="301">
      <t>ヒョウジ</t>
    </rPh>
    <rPh sb="301" eb="303">
      <t>チュウキ</t>
    </rPh>
    <rPh sb="304" eb="306">
      <t>ナイヨウ</t>
    </rPh>
    <rPh sb="310" eb="312">
      <t>チュウキ</t>
    </rPh>
    <rPh sb="315" eb="317">
      <t>シンブン</t>
    </rPh>
    <rPh sb="317" eb="319">
      <t>キジ</t>
    </rPh>
    <rPh sb="321" eb="323">
      <t>ミダ</t>
    </rPh>
    <rPh sb="327" eb="329">
      <t>ミダ</t>
    </rPh>
    <rPh sb="330" eb="332">
      <t>カンジ</t>
    </rPh>
    <rPh sb="337" eb="338">
      <t>メイ</t>
    </rPh>
    <rPh sb="345" eb="346">
      <t>メイ</t>
    </rPh>
    <rPh sb="346" eb="348">
      <t>カンジ</t>
    </rPh>
    <rPh sb="362" eb="364">
      <t>カンジ</t>
    </rPh>
    <rPh sb="365" eb="367">
      <t>ケンメイ</t>
    </rPh>
    <rPh sb="370" eb="372">
      <t>ケンメイ</t>
    </rPh>
    <rPh sb="372" eb="374">
      <t>カンジ</t>
    </rPh>
    <rPh sb="375" eb="377">
      <t>ショウロク</t>
    </rPh>
    <rPh sb="380" eb="382">
      <t>ショウロク</t>
    </rPh>
    <rPh sb="382" eb="384">
      <t>カンジ</t>
    </rPh>
    <rPh sb="395" eb="397">
      <t>シツモン</t>
    </rPh>
    <rPh sb="397" eb="399">
      <t>ナイヨウ</t>
    </rPh>
    <rPh sb="404" eb="407">
      <t>コウカイヨウ</t>
    </rPh>
    <rPh sb="407" eb="409">
      <t>シツモン</t>
    </rPh>
    <rPh sb="409" eb="411">
      <t>ヨウシ</t>
    </rPh>
    <rPh sb="425" eb="427">
      <t>カンジ</t>
    </rPh>
    <rPh sb="428" eb="430">
      <t>ケンメイ</t>
    </rPh>
    <rPh sb="433" eb="435">
      <t>ケンメイ</t>
    </rPh>
    <rPh sb="435" eb="437">
      <t>カンジ</t>
    </rPh>
    <phoneticPr fontId="2"/>
  </si>
  <si>
    <t xml:space="preserve">以下の条件を指定して絞込み検索ができること。
・出版年月（範囲）
・利用対象
・所蔵館
・資料形態
・在庫あり資料のみ
</t>
    <rPh sb="0" eb="2">
      <t>イカ</t>
    </rPh>
    <rPh sb="3" eb="5">
      <t>ジョウケン</t>
    </rPh>
    <rPh sb="6" eb="8">
      <t>シテイ</t>
    </rPh>
    <rPh sb="10" eb="12">
      <t>シボリコ</t>
    </rPh>
    <rPh sb="13" eb="15">
      <t>ケンサク</t>
    </rPh>
    <rPh sb="26" eb="28">
      <t>ネンゲツ</t>
    </rPh>
    <rPh sb="29" eb="31">
      <t>ハンイ</t>
    </rPh>
    <rPh sb="42" eb="43">
      <t>カン</t>
    </rPh>
    <rPh sb="51" eb="53">
      <t>ザイコ</t>
    </rPh>
    <rPh sb="55" eb="57">
      <t>シリョウ</t>
    </rPh>
    <phoneticPr fontId="2"/>
  </si>
  <si>
    <t xml:space="preserve">以下の条件を指定して絞込み検索ができること。
・出版年月（範囲）
・利用対象
・所蔵館
・資料形態
・利用対象
・在庫あり資料のみ
</t>
    <rPh sb="0" eb="2">
      <t>イカ</t>
    </rPh>
    <rPh sb="3" eb="5">
      <t>ジョウケン</t>
    </rPh>
    <rPh sb="6" eb="8">
      <t>シテイ</t>
    </rPh>
    <rPh sb="10" eb="12">
      <t>シボリコ</t>
    </rPh>
    <rPh sb="13" eb="15">
      <t>ケンサク</t>
    </rPh>
    <rPh sb="26" eb="28">
      <t>ネンゲツ</t>
    </rPh>
    <rPh sb="29" eb="31">
      <t>ハンイ</t>
    </rPh>
    <rPh sb="42" eb="43">
      <t>カン</t>
    </rPh>
    <rPh sb="51" eb="53">
      <t>リヨウ</t>
    </rPh>
    <rPh sb="53" eb="55">
      <t>タイショウ</t>
    </rPh>
    <phoneticPr fontId="2"/>
  </si>
  <si>
    <t>以下から表示順序を選択できること。
・書名順
・著者名順
・出版者順
・出版年順（降順・昇順）
・分類(NDC)順
・関連性の高い順
・シリーズ順</t>
    <rPh sb="0" eb="2">
      <t>イカ</t>
    </rPh>
    <rPh sb="4" eb="6">
      <t>ヒョウジ</t>
    </rPh>
    <rPh sb="6" eb="8">
      <t>ジュンジョ</t>
    </rPh>
    <rPh sb="9" eb="11">
      <t>センタク</t>
    </rPh>
    <rPh sb="19" eb="21">
      <t>ショメイ</t>
    </rPh>
    <rPh sb="21" eb="22">
      <t>ジュン</t>
    </rPh>
    <rPh sb="24" eb="27">
      <t>チョシャメイ</t>
    </rPh>
    <rPh sb="27" eb="28">
      <t>ジュン</t>
    </rPh>
    <rPh sb="30" eb="33">
      <t>シュッパンシャ</t>
    </rPh>
    <rPh sb="33" eb="34">
      <t>ジュン</t>
    </rPh>
    <rPh sb="36" eb="39">
      <t>シュッパンネン</t>
    </rPh>
    <rPh sb="39" eb="40">
      <t>ジュン</t>
    </rPh>
    <rPh sb="41" eb="43">
      <t>コウジュン</t>
    </rPh>
    <rPh sb="44" eb="46">
      <t>ショウジュン</t>
    </rPh>
    <rPh sb="49" eb="51">
      <t>ブンルイ</t>
    </rPh>
    <rPh sb="56" eb="57">
      <t>ジュン</t>
    </rPh>
    <rPh sb="59" eb="62">
      <t>カンレンセイ</t>
    </rPh>
    <rPh sb="63" eb="64">
      <t>タカ</t>
    </rPh>
    <rPh sb="65" eb="66">
      <t>ジュン</t>
    </rPh>
    <rPh sb="72" eb="73">
      <t>ジュン</t>
    </rPh>
    <phoneticPr fontId="2"/>
  </si>
  <si>
    <t xml:space="preserve">図書資料は、以下の項目が表示できること。
・タイトル
・資料の種類
・著者名
・出版者
・出版年月
タイトルには、タイトル・サブタイトル・部編名・巻次・版表示・シリーズ名・シリーズ部編名・シリーズ巻次・各巻タイトル・各巻サブタイトル・各巻部編名・各巻巻次が表示できること。
アイコン表示モードの場合は、図書資料用のアイコンが表示できること。
書影を表示できること。
</t>
    <rPh sb="0" eb="2">
      <t>トショ</t>
    </rPh>
    <rPh sb="2" eb="4">
      <t>シリョウ</t>
    </rPh>
    <rPh sb="35" eb="38">
      <t>チョシャメイ</t>
    </rPh>
    <rPh sb="40" eb="43">
      <t>シュッパンシャ</t>
    </rPh>
    <rPh sb="70" eb="71">
      <t>ブ</t>
    </rPh>
    <rPh sb="71" eb="72">
      <t>ヘン</t>
    </rPh>
    <rPh sb="72" eb="73">
      <t>メイ</t>
    </rPh>
    <rPh sb="74" eb="76">
      <t>カンジ</t>
    </rPh>
    <rPh sb="77" eb="78">
      <t>ハン</t>
    </rPh>
    <rPh sb="78" eb="80">
      <t>ヒョウジ</t>
    </rPh>
    <rPh sb="85" eb="86">
      <t>メイ</t>
    </rPh>
    <rPh sb="91" eb="92">
      <t>ブ</t>
    </rPh>
    <rPh sb="92" eb="93">
      <t>ヘン</t>
    </rPh>
    <rPh sb="93" eb="94">
      <t>メイ</t>
    </rPh>
    <rPh sb="99" eb="101">
      <t>カンジ</t>
    </rPh>
    <rPh sb="102" eb="104">
      <t>カクカン</t>
    </rPh>
    <rPh sb="109" eb="111">
      <t>カクカン</t>
    </rPh>
    <rPh sb="118" eb="120">
      <t>カクカン</t>
    </rPh>
    <rPh sb="120" eb="121">
      <t>ブ</t>
    </rPh>
    <rPh sb="121" eb="122">
      <t>ヘン</t>
    </rPh>
    <rPh sb="122" eb="123">
      <t>メイ</t>
    </rPh>
    <rPh sb="124" eb="126">
      <t>カクカン</t>
    </rPh>
    <rPh sb="126" eb="128">
      <t>カンジ</t>
    </rPh>
    <rPh sb="129" eb="131">
      <t>ヒョウジ</t>
    </rPh>
    <rPh sb="143" eb="145">
      <t>ヒョウジ</t>
    </rPh>
    <rPh sb="149" eb="151">
      <t>バアイ</t>
    </rPh>
    <rPh sb="153" eb="155">
      <t>トショ</t>
    </rPh>
    <rPh sb="155" eb="157">
      <t>シリョウ</t>
    </rPh>
    <rPh sb="157" eb="158">
      <t>ヨウ</t>
    </rPh>
    <rPh sb="164" eb="166">
      <t>ヒョウジ</t>
    </rPh>
    <rPh sb="173" eb="174">
      <t>ショ</t>
    </rPh>
    <rPh sb="174" eb="175">
      <t>エイ</t>
    </rPh>
    <rPh sb="176" eb="178">
      <t>ヒョウジ</t>
    </rPh>
    <phoneticPr fontId="2"/>
  </si>
  <si>
    <t xml:space="preserve">検索結果一覧に対して、ファセット検索ができること。
ファセットは以下の項目を表示することができること。
・所蔵館
・資料区分/資料形態
・言語
・利用対象
・詳細ジャンル（※TRC-Tマーク使用時）
・NDC
・出版年
・在庫あり資料のみ
</t>
    <rPh sb="0" eb="4">
      <t>ケンサクケッカ</t>
    </rPh>
    <rPh sb="4" eb="6">
      <t>イチラン</t>
    </rPh>
    <rPh sb="7" eb="8">
      <t>タイ</t>
    </rPh>
    <rPh sb="16" eb="18">
      <t>ケンサク</t>
    </rPh>
    <rPh sb="32" eb="34">
      <t>イカ</t>
    </rPh>
    <rPh sb="35" eb="37">
      <t>コウモク</t>
    </rPh>
    <rPh sb="38" eb="40">
      <t>ヒョウジ</t>
    </rPh>
    <rPh sb="53" eb="55">
      <t>ショゾウ</t>
    </rPh>
    <rPh sb="55" eb="56">
      <t>カン</t>
    </rPh>
    <rPh sb="58" eb="60">
      <t>シリョウ</t>
    </rPh>
    <rPh sb="60" eb="62">
      <t>クブン</t>
    </rPh>
    <rPh sb="63" eb="65">
      <t>シリョウ</t>
    </rPh>
    <rPh sb="65" eb="67">
      <t>ケイタイ</t>
    </rPh>
    <rPh sb="69" eb="71">
      <t>ゲンゴ</t>
    </rPh>
    <rPh sb="73" eb="75">
      <t>リヨウ</t>
    </rPh>
    <rPh sb="75" eb="77">
      <t>タイショウ</t>
    </rPh>
    <rPh sb="79" eb="81">
      <t>ショウサイ</t>
    </rPh>
    <rPh sb="95" eb="98">
      <t>シヨウジ</t>
    </rPh>
    <rPh sb="106" eb="109">
      <t>シュッパンネン</t>
    </rPh>
    <phoneticPr fontId="2"/>
  </si>
  <si>
    <t xml:space="preserve">資料詳細画面は、各資料用のアイコンが表示できること。
図書資料の場合、書影を表示できること。
書影は拡大表示することもできること。
</t>
    <rPh sb="0" eb="2">
      <t>シリョウ</t>
    </rPh>
    <rPh sb="2" eb="4">
      <t>ショウサイ</t>
    </rPh>
    <rPh sb="4" eb="6">
      <t>ガメン</t>
    </rPh>
    <rPh sb="47" eb="48">
      <t>ショ</t>
    </rPh>
    <rPh sb="48" eb="49">
      <t>エイ</t>
    </rPh>
    <rPh sb="50" eb="52">
      <t>カクダイ</t>
    </rPh>
    <rPh sb="52" eb="54">
      <t>ヒョウジ</t>
    </rPh>
    <phoneticPr fontId="2"/>
  </si>
  <si>
    <t xml:space="preserve">図書資料の基本情報として、以下の項目が表示できること。
情報が登録されていない場合は、項目自体が表示されないこと。
・タイトル
・著者名
・版
・シリーズ名／シリーズ著者
・各巻書名／各巻著者
・出版者／発売者
・出版年月
・税抜価格／税込価格
・ページ数
・大きさ
・ISBN
・主題地域（※TRC-Tマーク使用時）
・読み物キーワード（※TRC-Tマーク使用時）
・課題図書情報（※TRC-Tマーク使用時）
・件名（一般件名／個人件名）
・キーワード
・詳細ジャンル（※TRC-Tマーク使用時）
・NDC（10版、9版、8版、独自）
・受賞情報
・書評情報
・マーク利用対象
・著作の別名（※TRC-Tマーク使用時）
・注記
・内容細目
・資料形態
・言語
・マーク言語（※設定による）
・マークNo.
・書誌番号
</t>
    <rPh sb="5" eb="7">
      <t>キホン</t>
    </rPh>
    <rPh sb="7" eb="9">
      <t>ジョウホウ</t>
    </rPh>
    <rPh sb="43" eb="45">
      <t>コウモク</t>
    </rPh>
    <rPh sb="65" eb="68">
      <t>チョシャメイ</t>
    </rPh>
    <rPh sb="70" eb="71">
      <t>ハン</t>
    </rPh>
    <rPh sb="77" eb="78">
      <t>メイ</t>
    </rPh>
    <rPh sb="83" eb="85">
      <t>チョシャ</t>
    </rPh>
    <rPh sb="87" eb="89">
      <t>カクカン</t>
    </rPh>
    <rPh sb="89" eb="91">
      <t>ショメイ</t>
    </rPh>
    <rPh sb="92" eb="94">
      <t>カクカン</t>
    </rPh>
    <rPh sb="94" eb="96">
      <t>チョシャ</t>
    </rPh>
    <rPh sb="98" eb="101">
      <t>シュッパンシャ</t>
    </rPh>
    <rPh sb="102" eb="104">
      <t>ハツバイ</t>
    </rPh>
    <rPh sb="104" eb="105">
      <t>シャ</t>
    </rPh>
    <rPh sb="107" eb="109">
      <t>シュッパン</t>
    </rPh>
    <rPh sb="109" eb="111">
      <t>ネンゲツ</t>
    </rPh>
    <rPh sb="113" eb="114">
      <t>ゼイ</t>
    </rPh>
    <rPh sb="114" eb="115">
      <t>ヌ</t>
    </rPh>
    <rPh sb="115" eb="117">
      <t>カカク</t>
    </rPh>
    <rPh sb="118" eb="120">
      <t>ゼイコミ</t>
    </rPh>
    <rPh sb="120" eb="122">
      <t>カカク</t>
    </rPh>
    <rPh sb="127" eb="128">
      <t>スウ</t>
    </rPh>
    <rPh sb="130" eb="131">
      <t>オオ</t>
    </rPh>
    <rPh sb="207" eb="209">
      <t>ケンメイ</t>
    </rPh>
    <rPh sb="210" eb="212">
      <t>イッパン</t>
    </rPh>
    <rPh sb="212" eb="214">
      <t>ケンメイ</t>
    </rPh>
    <rPh sb="215" eb="217">
      <t>コジン</t>
    </rPh>
    <rPh sb="217" eb="219">
      <t>ケンメイ</t>
    </rPh>
    <rPh sb="229" eb="231">
      <t>ショウサイ</t>
    </rPh>
    <rPh sb="257" eb="258">
      <t>ハン</t>
    </rPh>
    <rPh sb="260" eb="261">
      <t>ハン</t>
    </rPh>
    <rPh sb="263" eb="264">
      <t>ハン</t>
    </rPh>
    <rPh sb="265" eb="267">
      <t>ドクジ</t>
    </rPh>
    <rPh sb="312" eb="314">
      <t>チュウキ</t>
    </rPh>
    <rPh sb="316" eb="318">
      <t>ナイヨウ</t>
    </rPh>
    <rPh sb="318" eb="320">
      <t>サイモク</t>
    </rPh>
    <rPh sb="322" eb="324">
      <t>シリョウ</t>
    </rPh>
    <rPh sb="324" eb="326">
      <t>ケイタイ</t>
    </rPh>
    <rPh sb="328" eb="330">
      <t>ゲンゴ</t>
    </rPh>
    <rPh sb="335" eb="337">
      <t>ゲンゴ</t>
    </rPh>
    <rPh sb="339" eb="341">
      <t>セッテイ</t>
    </rPh>
    <rPh sb="355" eb="357">
      <t>ショシ</t>
    </rPh>
    <rPh sb="357" eb="359">
      <t>バンゴウ</t>
    </rPh>
    <phoneticPr fontId="2"/>
  </si>
  <si>
    <t xml:space="preserve">マイライブラリは、設定により、以下のメニューを表示できること。
・貸出照会
・予約照会
・予約取消照会
・予約かご確認
・お気に入り資料照会
・パスワード変更
・メールアドレス登録
・メールサービス登録
・読書記録照会
・読書記録設定
・パスワード発行
・レファレンス回答照会
・利用者バーコード
・リクエスト状況照会
・イベント申込一覧
・座席予約一覧
</t>
    <rPh sb="9" eb="11">
      <t>セッテイ</t>
    </rPh>
    <rPh sb="15" eb="17">
      <t>イカ</t>
    </rPh>
    <rPh sb="23" eb="25">
      <t>ヒョウジ</t>
    </rPh>
    <rPh sb="33" eb="35">
      <t>カシダシ</t>
    </rPh>
    <rPh sb="35" eb="37">
      <t>ショウカイ</t>
    </rPh>
    <rPh sb="39" eb="41">
      <t>ヨヤク</t>
    </rPh>
    <rPh sb="41" eb="43">
      <t>ショウカイ</t>
    </rPh>
    <rPh sb="45" eb="47">
      <t>ヨヤク</t>
    </rPh>
    <rPh sb="47" eb="49">
      <t>トリケシ</t>
    </rPh>
    <rPh sb="49" eb="51">
      <t>ショウカイ</t>
    </rPh>
    <rPh sb="77" eb="79">
      <t>ヘンコウ</t>
    </rPh>
    <rPh sb="99" eb="101">
      <t>トウロク</t>
    </rPh>
    <rPh sb="111" eb="113">
      <t>ドクショ</t>
    </rPh>
    <rPh sb="113" eb="115">
      <t>キロク</t>
    </rPh>
    <rPh sb="115" eb="117">
      <t>セッテイ</t>
    </rPh>
    <rPh sb="134" eb="136">
      <t>カイトウ</t>
    </rPh>
    <rPh sb="136" eb="138">
      <t>ショウカイ</t>
    </rPh>
    <rPh sb="140" eb="143">
      <t>リ</t>
    </rPh>
    <rPh sb="155" eb="159">
      <t>ジョウキョウショウカイ</t>
    </rPh>
    <rPh sb="165" eb="167">
      <t>モウシコミ</t>
    </rPh>
    <rPh sb="167" eb="169">
      <t>イチラン</t>
    </rPh>
    <rPh sb="171" eb="173">
      <t>ザセキ</t>
    </rPh>
    <rPh sb="173" eb="175">
      <t>ヨヤク</t>
    </rPh>
    <rPh sb="175" eb="177">
      <t>イチラン</t>
    </rPh>
    <phoneticPr fontId="2"/>
  </si>
  <si>
    <t xml:space="preserve">資料の一覧画面と詳細画面では、各資料用のアイコンが表示できること。
図書資料については書影も表示できること。
</t>
    <rPh sb="0" eb="2">
      <t>シリョウ</t>
    </rPh>
    <rPh sb="3" eb="5">
      <t>イチラン</t>
    </rPh>
    <rPh sb="5" eb="7">
      <t>ガメン</t>
    </rPh>
    <rPh sb="8" eb="10">
      <t>ショウサイ</t>
    </rPh>
    <rPh sb="10" eb="12">
      <t>ガメン</t>
    </rPh>
    <rPh sb="15" eb="16">
      <t>カク</t>
    </rPh>
    <phoneticPr fontId="2"/>
  </si>
  <si>
    <t>以下に該当する利用者は、電子書籍コンテンツにログイン不可であること。
・利用可能な登録資格ではない場合
・カード紛失
・利用停止中
・利用停止予定
・貸出停止中
・有効期限切れ
・仮利用者の場合</t>
    <rPh sb="0" eb="2">
      <t>イカ</t>
    </rPh>
    <rPh sb="3" eb="5">
      <t>ガイトウ</t>
    </rPh>
    <rPh sb="7" eb="10">
      <t>リヨウシャ</t>
    </rPh>
    <rPh sb="12" eb="14">
      <t>デンシ</t>
    </rPh>
    <rPh sb="14" eb="16">
      <t>ショセキ</t>
    </rPh>
    <rPh sb="26" eb="28">
      <t>フカ</t>
    </rPh>
    <rPh sb="36" eb="38">
      <t>リヨウ</t>
    </rPh>
    <rPh sb="38" eb="40">
      <t>カノウ</t>
    </rPh>
    <rPh sb="41" eb="43">
      <t>トウロク</t>
    </rPh>
    <rPh sb="42" eb="43">
      <t>ロク</t>
    </rPh>
    <rPh sb="43" eb="45">
      <t>シカク</t>
    </rPh>
    <rPh sb="49" eb="51">
      <t>バアイ</t>
    </rPh>
    <rPh sb="95" eb="97">
      <t>バアイ</t>
    </rPh>
    <phoneticPr fontId="2"/>
  </si>
  <si>
    <t xml:space="preserve">館内OPACは、キーボード版とタッチパネル版があり、ブラウザ上で展開されること。
キーボード版とタッチパネル版は、基本的な機能・画面遷移は、共通であること。
タッチパネル版は、大人用とこども用に対応していること。
＊本機能仕様書は、以下のように構成されています。
・キーボード版・タッチパネル版　共通機能
　　⇒通番 914～1135
・タッチパネル版　特有機能
　　⇒通番 1136～1144
</t>
    <rPh sb="0" eb="2">
      <t>カンナイ</t>
    </rPh>
    <rPh sb="13" eb="14">
      <t>ハン</t>
    </rPh>
    <rPh sb="21" eb="22">
      <t>ハン</t>
    </rPh>
    <rPh sb="30" eb="31">
      <t>ジョウ</t>
    </rPh>
    <rPh sb="32" eb="34">
      <t>テンカイ</t>
    </rPh>
    <rPh sb="70" eb="72">
      <t>キョウツウ</t>
    </rPh>
    <rPh sb="109" eb="110">
      <t>ホン</t>
    </rPh>
    <rPh sb="110" eb="112">
      <t>キノウ</t>
    </rPh>
    <rPh sb="112" eb="114">
      <t>シヨウ</t>
    </rPh>
    <rPh sb="114" eb="115">
      <t>ショ</t>
    </rPh>
    <rPh sb="117" eb="119">
      <t>イカ</t>
    </rPh>
    <rPh sb="123" eb="125">
      <t>コウセイ</t>
    </rPh>
    <phoneticPr fontId="2"/>
  </si>
  <si>
    <t>ICタグ ＜全般＞</t>
    <rPh sb="6" eb="8">
      <t>ゼンパン</t>
    </rPh>
    <phoneticPr fontId="2"/>
  </si>
  <si>
    <t xml:space="preserve">ICタグのデータレイアウトは、日本図書館協会HF帯ICタグデータフォーマット案に準拠すること。
</t>
    <rPh sb="15" eb="17">
      <t>ニホン</t>
    </rPh>
    <rPh sb="17" eb="20">
      <t>トショカン</t>
    </rPh>
    <rPh sb="20" eb="22">
      <t>キョウカイ</t>
    </rPh>
    <rPh sb="24" eb="25">
      <t>オビ</t>
    </rPh>
    <rPh sb="38" eb="39">
      <t>アン</t>
    </rPh>
    <rPh sb="40" eb="42">
      <t>ジュンキョ</t>
    </rPh>
    <phoneticPr fontId="2"/>
  </si>
  <si>
    <t xml:space="preserve">ICタグ及び図書館管理システムは、UIDで管理できること。
</t>
    <rPh sb="9" eb="11">
      <t>カンリ</t>
    </rPh>
    <phoneticPr fontId="2"/>
  </si>
  <si>
    <t xml:space="preserve">複数枚数のCDなどにおいて、タグのセット管理ができること。
（一つの資料IDに対して、複数のICタグ情報を登録できること。）
</t>
    <rPh sb="0" eb="2">
      <t>フクスウ</t>
    </rPh>
    <rPh sb="2" eb="4">
      <t>マイスウ</t>
    </rPh>
    <rPh sb="20" eb="22">
      <t>カンリ</t>
    </rPh>
    <rPh sb="31" eb="32">
      <t>ヒト</t>
    </rPh>
    <rPh sb="34" eb="36">
      <t>シリョウ</t>
    </rPh>
    <rPh sb="39" eb="40">
      <t>タイ</t>
    </rPh>
    <rPh sb="43" eb="45">
      <t>フクスウ</t>
    </rPh>
    <rPh sb="50" eb="52">
      <t>ジョウホウ</t>
    </rPh>
    <rPh sb="53" eb="55">
      <t>トウロク</t>
    </rPh>
    <phoneticPr fontId="2"/>
  </si>
  <si>
    <t xml:space="preserve">端末ごとの設定で、IC機器を使用する／しないを選択できること。
</t>
    <rPh sb="0" eb="2">
      <t>タンマツ</t>
    </rPh>
    <rPh sb="5" eb="7">
      <t>セッテイ</t>
    </rPh>
    <rPh sb="11" eb="13">
      <t>キキ</t>
    </rPh>
    <rPh sb="14" eb="16">
      <t>シヨウ</t>
    </rPh>
    <rPh sb="23" eb="25">
      <t>センタク</t>
    </rPh>
    <phoneticPr fontId="2"/>
  </si>
  <si>
    <t>貸出</t>
    <rPh sb="0" eb="2">
      <t>カシダシ</t>
    </rPh>
    <phoneticPr fontId="2"/>
  </si>
  <si>
    <t xml:space="preserve">リーダライター等で資料のICタグを読み取ることで、貸出処理ができること。
</t>
    <rPh sb="7" eb="8">
      <t>ナド</t>
    </rPh>
    <rPh sb="9" eb="11">
      <t>シリョウ</t>
    </rPh>
    <rPh sb="17" eb="18">
      <t>ヨ</t>
    </rPh>
    <rPh sb="19" eb="20">
      <t>ト</t>
    </rPh>
    <rPh sb="25" eb="27">
      <t>カシダシ</t>
    </rPh>
    <rPh sb="27" eb="29">
      <t>ショリ</t>
    </rPh>
    <phoneticPr fontId="2"/>
  </si>
  <si>
    <t/>
  </si>
  <si>
    <t xml:space="preserve">ICタグによる貸出は、図書・雑誌・AV等の資料区分を問わず、同時に複数の読み取りをし、一括での貸出処理ができること。
</t>
    <rPh sb="7" eb="9">
      <t>カシダシ</t>
    </rPh>
    <rPh sb="14" eb="16">
      <t>ザッシ</t>
    </rPh>
    <rPh sb="19" eb="20">
      <t>ナド</t>
    </rPh>
    <rPh sb="23" eb="25">
      <t>クブン</t>
    </rPh>
    <rPh sb="43" eb="45">
      <t>イッカツ</t>
    </rPh>
    <phoneticPr fontId="2"/>
  </si>
  <si>
    <t xml:space="preserve">ICタグによる貸出は、ICタグ読み込み時、確認画面で読み取り点数とタイトルが確認でき、操作員確認後、貸出処理を行うことができること。
</t>
    <rPh sb="15" eb="16">
      <t>ヨ</t>
    </rPh>
    <rPh sb="17" eb="18">
      <t>コ</t>
    </rPh>
    <rPh sb="19" eb="20">
      <t>ジ</t>
    </rPh>
    <rPh sb="21" eb="23">
      <t>カクニン</t>
    </rPh>
    <rPh sb="23" eb="25">
      <t>ガメン</t>
    </rPh>
    <rPh sb="26" eb="27">
      <t>ヨ</t>
    </rPh>
    <rPh sb="28" eb="29">
      <t>ト</t>
    </rPh>
    <rPh sb="30" eb="31">
      <t>テン</t>
    </rPh>
    <rPh sb="31" eb="32">
      <t>スウ</t>
    </rPh>
    <rPh sb="38" eb="40">
      <t>カクニン</t>
    </rPh>
    <rPh sb="43" eb="46">
      <t>ソウサイン</t>
    </rPh>
    <rPh sb="46" eb="48">
      <t>カクニン</t>
    </rPh>
    <rPh sb="48" eb="49">
      <t>ゴ</t>
    </rPh>
    <rPh sb="50" eb="52">
      <t>カシダシ</t>
    </rPh>
    <rPh sb="52" eb="54">
      <t>ショリ</t>
    </rPh>
    <rPh sb="55" eb="56">
      <t>オコナ</t>
    </rPh>
    <phoneticPr fontId="2"/>
  </si>
  <si>
    <t xml:space="preserve">ICタグ読み込み時、読み込み資料に貸出不可の資料がある、もしくは、利用規則では貸出不可となる場合は、確認画面にエラーと貸出不可の理由を表示し、貸出処理は行わないこと。
</t>
    <rPh sb="4" eb="5">
      <t>ヨ</t>
    </rPh>
    <rPh sb="6" eb="7">
      <t>コ</t>
    </rPh>
    <rPh sb="8" eb="9">
      <t>ジ</t>
    </rPh>
    <rPh sb="10" eb="11">
      <t>ヨ</t>
    </rPh>
    <rPh sb="12" eb="13">
      <t>コ</t>
    </rPh>
    <rPh sb="14" eb="16">
      <t>シリョウ</t>
    </rPh>
    <rPh sb="17" eb="19">
      <t>カシダシ</t>
    </rPh>
    <rPh sb="19" eb="21">
      <t>フカ</t>
    </rPh>
    <rPh sb="22" eb="24">
      <t>シリョウ</t>
    </rPh>
    <rPh sb="46" eb="48">
      <t>バアイ</t>
    </rPh>
    <rPh sb="50" eb="52">
      <t>カクニン</t>
    </rPh>
    <rPh sb="52" eb="54">
      <t>ガメン</t>
    </rPh>
    <rPh sb="59" eb="61">
      <t>カシダシ</t>
    </rPh>
    <rPh sb="61" eb="63">
      <t>フカ</t>
    </rPh>
    <rPh sb="64" eb="66">
      <t>リユウ</t>
    </rPh>
    <rPh sb="67" eb="69">
      <t>ヒョウジ</t>
    </rPh>
    <rPh sb="71" eb="73">
      <t>カシダシ</t>
    </rPh>
    <rPh sb="73" eb="75">
      <t>ショリ</t>
    </rPh>
    <rPh sb="76" eb="77">
      <t>オコナ</t>
    </rPh>
    <phoneticPr fontId="2"/>
  </si>
  <si>
    <t xml:space="preserve">ICタグ読み込み時、読み込み資料に、貸出に際し操作員の確認を要する資料がある、もしくは、利用規則上貸出に際し操作員の確認を要する場合は、確認画面にワーニングとその理由を表示できること。
また、操作員確認後、貸出処理を行うこともできること。
</t>
    <rPh sb="4" eb="5">
      <t>ヨ</t>
    </rPh>
    <rPh sb="6" eb="7">
      <t>コ</t>
    </rPh>
    <rPh sb="8" eb="9">
      <t>ジ</t>
    </rPh>
    <rPh sb="18" eb="20">
      <t>カシダシ</t>
    </rPh>
    <rPh sb="21" eb="22">
      <t>サイ</t>
    </rPh>
    <rPh sb="23" eb="26">
      <t>ソウサイン</t>
    </rPh>
    <rPh sb="27" eb="29">
      <t>カクニン</t>
    </rPh>
    <rPh sb="30" eb="31">
      <t>ヨウ</t>
    </rPh>
    <rPh sb="33" eb="35">
      <t>シリョウ</t>
    </rPh>
    <rPh sb="48" eb="49">
      <t>ジョウ</t>
    </rPh>
    <rPh sb="49" eb="51">
      <t>カシダシ</t>
    </rPh>
    <rPh sb="52" eb="53">
      <t>サイ</t>
    </rPh>
    <rPh sb="54" eb="57">
      <t>ソウサイン</t>
    </rPh>
    <rPh sb="58" eb="60">
      <t>カクニン</t>
    </rPh>
    <rPh sb="61" eb="62">
      <t>ヨウ</t>
    </rPh>
    <rPh sb="68" eb="70">
      <t>カクニン</t>
    </rPh>
    <rPh sb="70" eb="72">
      <t>ガメン</t>
    </rPh>
    <rPh sb="81" eb="83">
      <t>リユウ</t>
    </rPh>
    <rPh sb="96" eb="99">
      <t>ソウサイン</t>
    </rPh>
    <rPh sb="99" eb="101">
      <t>カクニン</t>
    </rPh>
    <rPh sb="101" eb="102">
      <t>ゴ</t>
    </rPh>
    <rPh sb="103" eb="105">
      <t>カシダシ</t>
    </rPh>
    <rPh sb="105" eb="107">
      <t>ショリ</t>
    </rPh>
    <rPh sb="108" eb="109">
      <t>オコナ</t>
    </rPh>
    <phoneticPr fontId="2"/>
  </si>
  <si>
    <t xml:space="preserve">ICタグ読み込み時、貸出不可の資料や、利用規則では貸出不可となるケース（利用規則を超える点数の貸出など）についても、操作により、特別貸出として貸出処理できること。
</t>
    <rPh sb="4" eb="5">
      <t>ヨ</t>
    </rPh>
    <rPh sb="6" eb="7">
      <t>コ</t>
    </rPh>
    <rPh sb="8" eb="9">
      <t>ジ</t>
    </rPh>
    <rPh sb="10" eb="12">
      <t>カシダシ</t>
    </rPh>
    <rPh sb="12" eb="14">
      <t>フカ</t>
    </rPh>
    <rPh sb="15" eb="17">
      <t>シリョウ</t>
    </rPh>
    <rPh sb="19" eb="21">
      <t>リヨウ</t>
    </rPh>
    <rPh sb="21" eb="23">
      <t>キソク</t>
    </rPh>
    <rPh sb="25" eb="27">
      <t>カシダシ</t>
    </rPh>
    <rPh sb="27" eb="29">
      <t>フカ</t>
    </rPh>
    <rPh sb="36" eb="38">
      <t>リヨウ</t>
    </rPh>
    <rPh sb="38" eb="40">
      <t>キソク</t>
    </rPh>
    <rPh sb="41" eb="42">
      <t>コ</t>
    </rPh>
    <rPh sb="44" eb="46">
      <t>テンスウ</t>
    </rPh>
    <rPh sb="47" eb="49">
      <t>カシダシ</t>
    </rPh>
    <rPh sb="58" eb="60">
      <t>ソウサ</t>
    </rPh>
    <rPh sb="64" eb="66">
      <t>トクベツ</t>
    </rPh>
    <rPh sb="66" eb="68">
      <t>カシダシ</t>
    </rPh>
    <rPh sb="71" eb="73">
      <t>カシダシ</t>
    </rPh>
    <rPh sb="73" eb="75">
      <t>ショリ</t>
    </rPh>
    <phoneticPr fontId="2"/>
  </si>
  <si>
    <t xml:space="preserve">ICタグ読み込み時、セット管理された資料のICタグの枚数のチェックもできること。
（検知したICタグ枚数が登録情報と一致しない場合はエラーとできること。）
</t>
    <rPh sb="4" eb="5">
      <t>ヨ</t>
    </rPh>
    <rPh sb="6" eb="7">
      <t>コ</t>
    </rPh>
    <rPh sb="8" eb="9">
      <t>ジ</t>
    </rPh>
    <rPh sb="13" eb="15">
      <t>カンリ</t>
    </rPh>
    <rPh sb="18" eb="20">
      <t>シリョウ</t>
    </rPh>
    <rPh sb="26" eb="28">
      <t>マイスウ</t>
    </rPh>
    <rPh sb="42" eb="44">
      <t>ケンチ</t>
    </rPh>
    <rPh sb="50" eb="52">
      <t>マイスウ</t>
    </rPh>
    <rPh sb="53" eb="55">
      <t>トウロク</t>
    </rPh>
    <rPh sb="55" eb="57">
      <t>ジョウホウ</t>
    </rPh>
    <rPh sb="58" eb="60">
      <t>イッチ</t>
    </rPh>
    <rPh sb="63" eb="65">
      <t>バアイ</t>
    </rPh>
    <phoneticPr fontId="2"/>
  </si>
  <si>
    <t xml:space="preserve">ICタグでの館外貸出処理後、資料の状態に応じて、持ち出し禁止フラグをOFFにできること。
</t>
    <rPh sb="6" eb="8">
      <t>カンガイ</t>
    </rPh>
    <rPh sb="8" eb="10">
      <t>カシダシ</t>
    </rPh>
    <rPh sb="10" eb="12">
      <t>ショリ</t>
    </rPh>
    <rPh sb="12" eb="13">
      <t>ゴ</t>
    </rPh>
    <rPh sb="14" eb="16">
      <t>シリョウ</t>
    </rPh>
    <rPh sb="17" eb="19">
      <t>ジョウタイ</t>
    </rPh>
    <rPh sb="20" eb="21">
      <t>オウ</t>
    </rPh>
    <rPh sb="24" eb="25">
      <t>モ</t>
    </rPh>
    <rPh sb="26" eb="27">
      <t>ダ</t>
    </rPh>
    <rPh sb="28" eb="30">
      <t>キンシ</t>
    </rPh>
    <phoneticPr fontId="2"/>
  </si>
  <si>
    <t xml:space="preserve">ICタグにより館内貸出もできること。
館内貸出の場合、持ち出し禁止フラグはONのまま（OFFにしない）とできること。
</t>
    <rPh sb="7" eb="9">
      <t>カンナイ</t>
    </rPh>
    <rPh sb="9" eb="11">
      <t>カシダシ</t>
    </rPh>
    <rPh sb="19" eb="21">
      <t>カンナイ</t>
    </rPh>
    <rPh sb="21" eb="23">
      <t>カシダシ</t>
    </rPh>
    <rPh sb="24" eb="26">
      <t>バアイ</t>
    </rPh>
    <rPh sb="27" eb="28">
      <t>モ</t>
    </rPh>
    <rPh sb="29" eb="30">
      <t>ダ</t>
    </rPh>
    <rPh sb="31" eb="33">
      <t>キンシ</t>
    </rPh>
    <phoneticPr fontId="2"/>
  </si>
  <si>
    <t xml:space="preserve">バーコードによる資料の貸出も、並行して行えること。
</t>
    <rPh sb="8" eb="10">
      <t>シリョウ</t>
    </rPh>
    <rPh sb="11" eb="13">
      <t>カシダシ</t>
    </rPh>
    <phoneticPr fontId="2"/>
  </si>
  <si>
    <t>返却</t>
    <rPh sb="0" eb="2">
      <t>ヘンキャク</t>
    </rPh>
    <phoneticPr fontId="2"/>
  </si>
  <si>
    <t xml:space="preserve">リーダライター等で資料のICタグを読み取ることで、返却処理ができること。
</t>
    <rPh sb="7" eb="8">
      <t>ナド</t>
    </rPh>
    <rPh sb="9" eb="11">
      <t>シリョウ</t>
    </rPh>
    <rPh sb="17" eb="18">
      <t>ヨ</t>
    </rPh>
    <rPh sb="19" eb="20">
      <t>ト</t>
    </rPh>
    <rPh sb="25" eb="27">
      <t>ヘンキャク</t>
    </rPh>
    <rPh sb="27" eb="29">
      <t>ショリ</t>
    </rPh>
    <phoneticPr fontId="2"/>
  </si>
  <si>
    <t xml:space="preserve">ICタグによる返却は、図書・雑誌・AV等の資料区分を問わず、同時に複数の読み取りをし、一括での返却処理ができること。
</t>
    <rPh sb="7" eb="9">
      <t>ヘンキャク</t>
    </rPh>
    <rPh sb="14" eb="16">
      <t>ザッシ</t>
    </rPh>
    <rPh sb="19" eb="20">
      <t>ナド</t>
    </rPh>
    <rPh sb="23" eb="25">
      <t>クブン</t>
    </rPh>
    <rPh sb="43" eb="45">
      <t>イッカツ</t>
    </rPh>
    <rPh sb="47" eb="49">
      <t>ヘンキャク</t>
    </rPh>
    <phoneticPr fontId="2"/>
  </si>
  <si>
    <t xml:space="preserve">ICタグによる返却は、ICタグ読み込み時、確認画面で読み取り点数とタイトルが確認でき、操作員確認後、返却処理を行うことができること。
</t>
    <rPh sb="7" eb="9">
      <t>ヘンキャク</t>
    </rPh>
    <rPh sb="15" eb="16">
      <t>ヨ</t>
    </rPh>
    <rPh sb="17" eb="18">
      <t>コ</t>
    </rPh>
    <rPh sb="19" eb="20">
      <t>ジ</t>
    </rPh>
    <rPh sb="21" eb="23">
      <t>カクニン</t>
    </rPh>
    <rPh sb="23" eb="25">
      <t>ガメン</t>
    </rPh>
    <rPh sb="26" eb="27">
      <t>ヨ</t>
    </rPh>
    <rPh sb="28" eb="29">
      <t>ト</t>
    </rPh>
    <rPh sb="30" eb="31">
      <t>テン</t>
    </rPh>
    <rPh sb="31" eb="32">
      <t>スウ</t>
    </rPh>
    <rPh sb="38" eb="40">
      <t>カクニン</t>
    </rPh>
    <rPh sb="43" eb="46">
      <t>ソウサイン</t>
    </rPh>
    <rPh sb="46" eb="48">
      <t>カクニン</t>
    </rPh>
    <rPh sb="48" eb="49">
      <t>ゴ</t>
    </rPh>
    <rPh sb="50" eb="52">
      <t>ヘンキャク</t>
    </rPh>
    <rPh sb="52" eb="54">
      <t>ショリ</t>
    </rPh>
    <rPh sb="55" eb="56">
      <t>オコナ</t>
    </rPh>
    <phoneticPr fontId="2"/>
  </si>
  <si>
    <t xml:space="preserve">ICタグでの返却処理後、資料の状態に応じて、持ち出し禁止フラグをONにできること。
</t>
    <rPh sb="6" eb="8">
      <t>ヘンキャク</t>
    </rPh>
    <rPh sb="8" eb="10">
      <t>ショリ</t>
    </rPh>
    <rPh sb="10" eb="11">
      <t>ゴ</t>
    </rPh>
    <rPh sb="12" eb="14">
      <t>シリョウ</t>
    </rPh>
    <rPh sb="15" eb="17">
      <t>ジョウタイ</t>
    </rPh>
    <rPh sb="18" eb="19">
      <t>オウ</t>
    </rPh>
    <rPh sb="22" eb="23">
      <t>モ</t>
    </rPh>
    <rPh sb="24" eb="25">
      <t>ダ</t>
    </rPh>
    <rPh sb="26" eb="28">
      <t>キンシ</t>
    </rPh>
    <phoneticPr fontId="2"/>
  </si>
  <si>
    <t>受入・エンコード</t>
    <rPh sb="0" eb="2">
      <t>ウケイレ</t>
    </rPh>
    <phoneticPr fontId="2"/>
  </si>
  <si>
    <t xml:space="preserve">資料の受入時、リーダライター等で資料のICタグを読み取ることで、ICタグのエンコードができること。
エンコードと同時に、システム側にICタグの情報を登録できること。
</t>
    <rPh sb="0" eb="2">
      <t>シリョウ</t>
    </rPh>
    <rPh sb="3" eb="5">
      <t>ウケイレ</t>
    </rPh>
    <rPh sb="5" eb="6">
      <t>ジ</t>
    </rPh>
    <phoneticPr fontId="2"/>
  </si>
  <si>
    <t xml:space="preserve">蔵書の変更時、リーダライター等で資料のICタグを読み取ることで、ICタグの上書きエンコードができること。
エンコードと同時に、システム側にICタグの情報を登録できること。
</t>
    <rPh sb="0" eb="2">
      <t>ゾウショ</t>
    </rPh>
    <rPh sb="3" eb="5">
      <t>ヘンコウ</t>
    </rPh>
    <rPh sb="5" eb="6">
      <t>ジ</t>
    </rPh>
    <rPh sb="37" eb="39">
      <t>ウワガ</t>
    </rPh>
    <phoneticPr fontId="2"/>
  </si>
  <si>
    <t xml:space="preserve">ICタグのエンコード時は、ICタグ枚数が指定できること。
</t>
    <rPh sb="10" eb="11">
      <t>ジ</t>
    </rPh>
    <rPh sb="17" eb="19">
      <t>マイスウ</t>
    </rPh>
    <rPh sb="20" eb="22">
      <t>シテイ</t>
    </rPh>
    <phoneticPr fontId="2"/>
  </si>
  <si>
    <t xml:space="preserve">ICタグのエンコード時は、ICタグの状態（持ち出し禁止フラグのON/OFF）が指定できること。
</t>
    <rPh sb="10" eb="11">
      <t>ジ</t>
    </rPh>
    <rPh sb="18" eb="20">
      <t>ジョウタイ</t>
    </rPh>
    <rPh sb="21" eb="22">
      <t>モ</t>
    </rPh>
    <rPh sb="23" eb="24">
      <t>ダ</t>
    </rPh>
    <rPh sb="25" eb="27">
      <t>キンシ</t>
    </rPh>
    <rPh sb="39" eb="41">
      <t>シテイ</t>
    </rPh>
    <phoneticPr fontId="2"/>
  </si>
  <si>
    <t>蔵書情報変更</t>
    <rPh sb="0" eb="2">
      <t>ゾウショ</t>
    </rPh>
    <rPh sb="2" eb="4">
      <t>ジョウホウ</t>
    </rPh>
    <rPh sb="4" eb="6">
      <t>ヘンコウ</t>
    </rPh>
    <phoneticPr fontId="2"/>
  </si>
  <si>
    <t xml:space="preserve">リーダライター等で資料のICタグを読み取ることで、所蔵館・書架などの蔵書情報を変更することができること。
</t>
    <rPh sb="7" eb="8">
      <t>ナド</t>
    </rPh>
    <rPh sb="9" eb="11">
      <t>シリョウ</t>
    </rPh>
    <rPh sb="17" eb="18">
      <t>ヨ</t>
    </rPh>
    <rPh sb="19" eb="20">
      <t>ト</t>
    </rPh>
    <rPh sb="25" eb="27">
      <t>ショゾウ</t>
    </rPh>
    <rPh sb="27" eb="28">
      <t>カン</t>
    </rPh>
    <rPh sb="29" eb="31">
      <t>ショカ</t>
    </rPh>
    <rPh sb="34" eb="36">
      <t>ゾウショ</t>
    </rPh>
    <rPh sb="36" eb="38">
      <t>ジョウホウ</t>
    </rPh>
    <rPh sb="39" eb="41">
      <t>ヘンコウ</t>
    </rPh>
    <phoneticPr fontId="2"/>
  </si>
  <si>
    <t xml:space="preserve">ICタグによる蔵書変更は、図書・雑誌・AV等の資料区分を問わず、同時に複数の読み取りをし、一括での蔵書変更ができること。
</t>
    <rPh sb="7" eb="9">
      <t>ゾウショ</t>
    </rPh>
    <rPh sb="9" eb="11">
      <t>ヘンコウ</t>
    </rPh>
    <rPh sb="16" eb="18">
      <t>ザッシ</t>
    </rPh>
    <rPh sb="21" eb="22">
      <t>ナド</t>
    </rPh>
    <rPh sb="25" eb="27">
      <t>クブン</t>
    </rPh>
    <rPh sb="45" eb="47">
      <t>イッカツ</t>
    </rPh>
    <rPh sb="49" eb="51">
      <t>ゾウショ</t>
    </rPh>
    <rPh sb="51" eb="53">
      <t>ヘンコウ</t>
    </rPh>
    <phoneticPr fontId="2"/>
  </si>
  <si>
    <t xml:space="preserve">ICタグによる蔵書変更は、ICタグ読み込み時、確認画面で読み取り点数とタイトルが確認でき、操作員確認後、蔵書変更を行うことができること。
</t>
    <rPh sb="7" eb="9">
      <t>ゾウショ</t>
    </rPh>
    <rPh sb="9" eb="11">
      <t>ヘンコウ</t>
    </rPh>
    <rPh sb="17" eb="18">
      <t>ヨ</t>
    </rPh>
    <rPh sb="19" eb="20">
      <t>コ</t>
    </rPh>
    <rPh sb="21" eb="22">
      <t>ジ</t>
    </rPh>
    <rPh sb="23" eb="25">
      <t>カクニン</t>
    </rPh>
    <rPh sb="25" eb="27">
      <t>ガメン</t>
    </rPh>
    <rPh sb="28" eb="29">
      <t>ヨ</t>
    </rPh>
    <rPh sb="30" eb="31">
      <t>ト</t>
    </rPh>
    <rPh sb="32" eb="33">
      <t>テン</t>
    </rPh>
    <rPh sb="33" eb="34">
      <t>スウ</t>
    </rPh>
    <rPh sb="40" eb="42">
      <t>カクニン</t>
    </rPh>
    <rPh sb="45" eb="48">
      <t>ソウサイン</t>
    </rPh>
    <rPh sb="48" eb="50">
      <t>カクニン</t>
    </rPh>
    <rPh sb="50" eb="51">
      <t>ゴ</t>
    </rPh>
    <rPh sb="52" eb="54">
      <t>ゾウショ</t>
    </rPh>
    <rPh sb="54" eb="56">
      <t>ヘンコウ</t>
    </rPh>
    <rPh sb="57" eb="58">
      <t>オコナ</t>
    </rPh>
    <phoneticPr fontId="2"/>
  </si>
  <si>
    <t xml:space="preserve">ICタグ読み込み時、読み込み資料に蔵書変更不可の資料がある場合は、確認画面にエラーと蔵書変更不可の理由を表示し、蔵書変更は行わないこと。
</t>
    <rPh sb="4" eb="5">
      <t>ヨ</t>
    </rPh>
    <rPh sb="6" eb="7">
      <t>コ</t>
    </rPh>
    <rPh sb="8" eb="9">
      <t>ジ</t>
    </rPh>
    <rPh sb="10" eb="11">
      <t>ヨ</t>
    </rPh>
    <rPh sb="12" eb="13">
      <t>コ</t>
    </rPh>
    <rPh sb="14" eb="16">
      <t>シリョウ</t>
    </rPh>
    <rPh sb="17" eb="19">
      <t>ゾウショ</t>
    </rPh>
    <rPh sb="19" eb="21">
      <t>ヘンコウ</t>
    </rPh>
    <rPh sb="21" eb="23">
      <t>フカ</t>
    </rPh>
    <rPh sb="24" eb="26">
      <t>シリョウ</t>
    </rPh>
    <rPh sb="29" eb="31">
      <t>バアイ</t>
    </rPh>
    <rPh sb="33" eb="35">
      <t>カクニン</t>
    </rPh>
    <rPh sb="35" eb="37">
      <t>ガメン</t>
    </rPh>
    <rPh sb="42" eb="44">
      <t>ゾウショ</t>
    </rPh>
    <rPh sb="44" eb="46">
      <t>ヘンコウ</t>
    </rPh>
    <rPh sb="46" eb="48">
      <t>フカ</t>
    </rPh>
    <rPh sb="49" eb="51">
      <t>リユウ</t>
    </rPh>
    <rPh sb="52" eb="54">
      <t>ヒョウジ</t>
    </rPh>
    <rPh sb="56" eb="58">
      <t>ゾウショ</t>
    </rPh>
    <rPh sb="58" eb="60">
      <t>ヘンコウ</t>
    </rPh>
    <rPh sb="61" eb="62">
      <t>オコナ</t>
    </rPh>
    <phoneticPr fontId="2"/>
  </si>
  <si>
    <t xml:space="preserve">ICタグ読み込み時、読み込み資料に、蔵書変更に際し操作員の確認を要する資料がある場合は、確認画面にワーニングとその理由を表示できること。
また、操作員確認後、蔵書変更を行うこともできること。
</t>
    <rPh sb="4" eb="5">
      <t>ヨ</t>
    </rPh>
    <rPh sb="6" eb="7">
      <t>コ</t>
    </rPh>
    <rPh sb="8" eb="9">
      <t>ジ</t>
    </rPh>
    <rPh sb="18" eb="20">
      <t>ゾウショ</t>
    </rPh>
    <rPh sb="20" eb="22">
      <t>ヘンコウ</t>
    </rPh>
    <rPh sb="23" eb="24">
      <t>サイ</t>
    </rPh>
    <rPh sb="25" eb="28">
      <t>ソウサイン</t>
    </rPh>
    <rPh sb="29" eb="31">
      <t>カクニン</t>
    </rPh>
    <rPh sb="32" eb="33">
      <t>ヨウ</t>
    </rPh>
    <rPh sb="35" eb="37">
      <t>シリョウ</t>
    </rPh>
    <rPh sb="44" eb="46">
      <t>カクニン</t>
    </rPh>
    <rPh sb="46" eb="48">
      <t>ガメン</t>
    </rPh>
    <rPh sb="57" eb="59">
      <t>リユウ</t>
    </rPh>
    <rPh sb="72" eb="75">
      <t>ソウサイン</t>
    </rPh>
    <rPh sb="75" eb="77">
      <t>カクニン</t>
    </rPh>
    <rPh sb="77" eb="78">
      <t>ゴ</t>
    </rPh>
    <rPh sb="79" eb="81">
      <t>ゾウショ</t>
    </rPh>
    <rPh sb="81" eb="83">
      <t>ヘンコウ</t>
    </rPh>
    <rPh sb="84" eb="85">
      <t>オコナ</t>
    </rPh>
    <phoneticPr fontId="2"/>
  </si>
  <si>
    <t>蔵書点検</t>
    <rPh sb="0" eb="2">
      <t>ゾウショ</t>
    </rPh>
    <rPh sb="2" eb="4">
      <t>テンケン</t>
    </rPh>
    <phoneticPr fontId="2"/>
  </si>
  <si>
    <t xml:space="preserve">リーダライター等で資料のICタグを読み取ることで、オンラインでの資料の蔵書点検登録ができること。
</t>
    <rPh sb="7" eb="8">
      <t>ナド</t>
    </rPh>
    <rPh sb="9" eb="11">
      <t>シリョウ</t>
    </rPh>
    <rPh sb="17" eb="18">
      <t>ヨ</t>
    </rPh>
    <rPh sb="19" eb="20">
      <t>ト</t>
    </rPh>
    <rPh sb="32" eb="34">
      <t>シリョウ</t>
    </rPh>
    <rPh sb="35" eb="37">
      <t>ゾウショ</t>
    </rPh>
    <rPh sb="37" eb="39">
      <t>テンケン</t>
    </rPh>
    <rPh sb="39" eb="41">
      <t>トウロク</t>
    </rPh>
    <phoneticPr fontId="2"/>
  </si>
  <si>
    <t xml:space="preserve">ICタグによるオンラインでの蔵書点検登録は、図書・雑誌・AV等の資料区分を問わず、同時に複数の読み取りをし、一括での蔵書点検登録ができること。
</t>
    <rPh sb="14" eb="16">
      <t>ゾウショ</t>
    </rPh>
    <rPh sb="16" eb="18">
      <t>テンケン</t>
    </rPh>
    <rPh sb="18" eb="20">
      <t>トウロク</t>
    </rPh>
    <rPh sb="25" eb="27">
      <t>ザッシ</t>
    </rPh>
    <rPh sb="30" eb="31">
      <t>ナド</t>
    </rPh>
    <rPh sb="34" eb="36">
      <t>クブン</t>
    </rPh>
    <rPh sb="54" eb="56">
      <t>イッカツ</t>
    </rPh>
    <rPh sb="58" eb="60">
      <t>ゾウショ</t>
    </rPh>
    <rPh sb="60" eb="62">
      <t>テンケン</t>
    </rPh>
    <rPh sb="62" eb="64">
      <t>トウロク</t>
    </rPh>
    <phoneticPr fontId="2"/>
  </si>
  <si>
    <t xml:space="preserve">ICタグによるオンラインでの蔵書点検登録は、ICタグ読み込み時、読み取り点数が確認でき、操作員確認後、蔵書点検登録を行うことができること。
</t>
    <rPh sb="14" eb="16">
      <t>ゾウショ</t>
    </rPh>
    <rPh sb="16" eb="18">
      <t>テンケン</t>
    </rPh>
    <rPh sb="18" eb="20">
      <t>トウロク</t>
    </rPh>
    <rPh sb="26" eb="27">
      <t>ヨ</t>
    </rPh>
    <rPh sb="28" eb="29">
      <t>コ</t>
    </rPh>
    <rPh sb="30" eb="31">
      <t>ジ</t>
    </rPh>
    <rPh sb="32" eb="33">
      <t>ヨ</t>
    </rPh>
    <rPh sb="34" eb="35">
      <t>ト</t>
    </rPh>
    <rPh sb="36" eb="37">
      <t>テン</t>
    </rPh>
    <rPh sb="37" eb="38">
      <t>スウ</t>
    </rPh>
    <rPh sb="39" eb="41">
      <t>カクニン</t>
    </rPh>
    <rPh sb="44" eb="47">
      <t>ソウサイン</t>
    </rPh>
    <rPh sb="47" eb="49">
      <t>カクニン</t>
    </rPh>
    <rPh sb="49" eb="50">
      <t>ゴ</t>
    </rPh>
    <rPh sb="51" eb="53">
      <t>ゾウショ</t>
    </rPh>
    <rPh sb="53" eb="55">
      <t>テンケン</t>
    </rPh>
    <rPh sb="55" eb="57">
      <t>トウロク</t>
    </rPh>
    <rPh sb="58" eb="59">
      <t>オコナ</t>
    </rPh>
    <phoneticPr fontId="2"/>
  </si>
  <si>
    <t xml:space="preserve">ICタグによるオンラインでの蔵書点検登時、読み込み資料に蔵書点検登録不可の資料がある場合は、確認画面にエラーと蔵書点検登録不可の理由を表示し、蔵書点検登録は行わないこと。
</t>
    <rPh sb="19" eb="20">
      <t>ジ</t>
    </rPh>
    <rPh sb="21" eb="22">
      <t>ヨ</t>
    </rPh>
    <rPh sb="23" eb="24">
      <t>コ</t>
    </rPh>
    <rPh sb="25" eb="27">
      <t>シリョウ</t>
    </rPh>
    <rPh sb="28" eb="30">
      <t>ゾウショ</t>
    </rPh>
    <rPh sb="30" eb="32">
      <t>テンケン</t>
    </rPh>
    <rPh sb="32" eb="34">
      <t>トウロク</t>
    </rPh>
    <rPh sb="34" eb="36">
      <t>フカ</t>
    </rPh>
    <rPh sb="37" eb="39">
      <t>シリョウ</t>
    </rPh>
    <rPh sb="42" eb="44">
      <t>バアイ</t>
    </rPh>
    <rPh sb="46" eb="48">
      <t>カクニン</t>
    </rPh>
    <rPh sb="48" eb="50">
      <t>ガメン</t>
    </rPh>
    <rPh sb="55" eb="57">
      <t>ゾウショ</t>
    </rPh>
    <rPh sb="57" eb="59">
      <t>テンケン</t>
    </rPh>
    <rPh sb="59" eb="61">
      <t>トウロク</t>
    </rPh>
    <rPh sb="61" eb="63">
      <t>フカ</t>
    </rPh>
    <rPh sb="64" eb="66">
      <t>リユウ</t>
    </rPh>
    <rPh sb="67" eb="69">
      <t>ヒョウジ</t>
    </rPh>
    <rPh sb="71" eb="73">
      <t>ゾウショ</t>
    </rPh>
    <rPh sb="73" eb="75">
      <t>テンケン</t>
    </rPh>
    <rPh sb="75" eb="77">
      <t>トウロク</t>
    </rPh>
    <rPh sb="78" eb="79">
      <t>オコナ</t>
    </rPh>
    <phoneticPr fontId="2"/>
  </si>
  <si>
    <t xml:space="preserve">ICタグによるオンラインでの蔵書点検登時、読み取った資料が「回送中資料」「貸出中資料」の場合は、エラーとし、自動での返却処理は行わないこと。
</t>
    <rPh sb="14" eb="16">
      <t>ゾウショ</t>
    </rPh>
    <rPh sb="16" eb="18">
      <t>テンケン</t>
    </rPh>
    <rPh sb="18" eb="19">
      <t>ノボリ</t>
    </rPh>
    <rPh sb="19" eb="20">
      <t>ジ</t>
    </rPh>
    <rPh sb="30" eb="33">
      <t>カイソウチュウ</t>
    </rPh>
    <rPh sb="33" eb="35">
      <t>シリョウ</t>
    </rPh>
    <rPh sb="63" eb="64">
      <t>オコナ</t>
    </rPh>
    <phoneticPr fontId="2"/>
  </si>
  <si>
    <t xml:space="preserve">オンラインでの蔵書点検登録後、読み込み資料にメッセージがある場合は、確認画面にメッセージを表示できること。
メッセージのある資料も、蔵書点検登録は行われること。
</t>
    <rPh sb="7" eb="9">
      <t>ゾウショ</t>
    </rPh>
    <rPh sb="9" eb="11">
      <t>テンケン</t>
    </rPh>
    <rPh sb="11" eb="13">
      <t>トウロク</t>
    </rPh>
    <rPh sb="13" eb="14">
      <t>ゴ</t>
    </rPh>
    <rPh sb="15" eb="16">
      <t>ヨ</t>
    </rPh>
    <rPh sb="17" eb="18">
      <t>コ</t>
    </rPh>
    <rPh sb="19" eb="21">
      <t>シリョウ</t>
    </rPh>
    <rPh sb="30" eb="32">
      <t>バアイ</t>
    </rPh>
    <rPh sb="34" eb="36">
      <t>カクニン</t>
    </rPh>
    <rPh sb="36" eb="38">
      <t>ガメン</t>
    </rPh>
    <rPh sb="62" eb="64">
      <t>シリョウ</t>
    </rPh>
    <rPh sb="66" eb="68">
      <t>ゾウショ</t>
    </rPh>
    <rPh sb="68" eb="70">
      <t>テンケン</t>
    </rPh>
    <rPh sb="70" eb="72">
      <t>トウロク</t>
    </rPh>
    <rPh sb="73" eb="74">
      <t>オコナ</t>
    </rPh>
    <phoneticPr fontId="2"/>
  </si>
  <si>
    <t xml:space="preserve">リーダライター等で資料のICタグを読み取ることで、オフラインでの資料の蔵書点検登録もできること。
</t>
    <phoneticPr fontId="2"/>
  </si>
  <si>
    <t>ハンディターミナル</t>
    <phoneticPr fontId="2"/>
  </si>
  <si>
    <t xml:space="preserve">ハンディターミナル端末を使用して、オフラインでの資料の蔵書点検登録を行うことができること。
ハンディターミナル端末は、ICタグ・バーコードのどちらの読み取りも可能であること。
</t>
    <rPh sb="9" eb="11">
      <t>タンマツ</t>
    </rPh>
    <rPh sb="12" eb="14">
      <t>シヨウ</t>
    </rPh>
    <rPh sb="24" eb="26">
      <t>シリョウ</t>
    </rPh>
    <rPh sb="31" eb="33">
      <t>トウロク</t>
    </rPh>
    <rPh sb="34" eb="35">
      <t>オコナ</t>
    </rPh>
    <rPh sb="55" eb="57">
      <t>タンマツ</t>
    </rPh>
    <phoneticPr fontId="2"/>
  </si>
  <si>
    <t xml:space="preserve">ハンディターミナル端末は、PCに接続することで、リーダライタとして、オンラインでの資料の蔵書点検登録を行うこともできること。
</t>
    <rPh sb="9" eb="11">
      <t>タンマツ</t>
    </rPh>
    <rPh sb="16" eb="18">
      <t>セツゾク</t>
    </rPh>
    <rPh sb="41" eb="43">
      <t>シリョウ</t>
    </rPh>
    <rPh sb="44" eb="46">
      <t>ゾウショ</t>
    </rPh>
    <rPh sb="46" eb="48">
      <t>テンケン</t>
    </rPh>
    <rPh sb="48" eb="50">
      <t>トウロク</t>
    </rPh>
    <rPh sb="51" eb="52">
      <t>オコナ</t>
    </rPh>
    <phoneticPr fontId="2"/>
  </si>
  <si>
    <t xml:space="preserve">特定資料を探索する機能があること。
</t>
    <rPh sb="0" eb="2">
      <t>トクテイ</t>
    </rPh>
    <rPh sb="2" eb="4">
      <t>シリョウ</t>
    </rPh>
    <rPh sb="5" eb="7">
      <t>タンサク</t>
    </rPh>
    <rPh sb="9" eb="11">
      <t>キノウ</t>
    </rPh>
    <phoneticPr fontId="2"/>
  </si>
  <si>
    <t>除籍</t>
    <rPh sb="0" eb="2">
      <t>ジョセキ</t>
    </rPh>
    <phoneticPr fontId="2"/>
  </si>
  <si>
    <t xml:space="preserve">リーダライター等で資料のICタグを読み取ることで、仮除籍登録ができること。
また、ICタグ内の情報もクリアされること。
</t>
    <rPh sb="7" eb="8">
      <t>ナド</t>
    </rPh>
    <rPh sb="9" eb="11">
      <t>シリョウ</t>
    </rPh>
    <rPh sb="17" eb="18">
      <t>ヨ</t>
    </rPh>
    <rPh sb="19" eb="20">
      <t>ト</t>
    </rPh>
    <rPh sb="25" eb="26">
      <t>カリ</t>
    </rPh>
    <rPh sb="26" eb="28">
      <t>ジョセキ</t>
    </rPh>
    <rPh sb="28" eb="30">
      <t>トウロク</t>
    </rPh>
    <rPh sb="45" eb="46">
      <t>ナイ</t>
    </rPh>
    <rPh sb="47" eb="49">
      <t>ジョウホウ</t>
    </rPh>
    <phoneticPr fontId="2"/>
  </si>
  <si>
    <t xml:space="preserve">ICタグによる仮除籍登録は、図書・雑誌・AV等の資料区分を問わず、同時に複数の読み取りをし、一括での仮除籍登録ができること。
</t>
    <rPh sb="7" eb="8">
      <t>カリ</t>
    </rPh>
    <rPh sb="8" eb="10">
      <t>ジョセキ</t>
    </rPh>
    <rPh sb="10" eb="12">
      <t>トウロク</t>
    </rPh>
    <rPh sb="17" eb="19">
      <t>ザッシ</t>
    </rPh>
    <rPh sb="22" eb="23">
      <t>ナド</t>
    </rPh>
    <rPh sb="26" eb="28">
      <t>クブン</t>
    </rPh>
    <rPh sb="46" eb="48">
      <t>イッカツ</t>
    </rPh>
    <rPh sb="50" eb="51">
      <t>カリ</t>
    </rPh>
    <rPh sb="51" eb="53">
      <t>ジョセキ</t>
    </rPh>
    <rPh sb="53" eb="55">
      <t>トウロク</t>
    </rPh>
    <phoneticPr fontId="2"/>
  </si>
  <si>
    <t xml:space="preserve">ICタグによる仮除籍登録は、ICタグ読み込み時、確認画面で読み取り点数とタイトルが確認でき、操作員確認後、仮除籍登録を行うことができること。
</t>
    <rPh sb="7" eb="8">
      <t>カリ</t>
    </rPh>
    <rPh sb="8" eb="10">
      <t>ジョセキ</t>
    </rPh>
    <rPh sb="10" eb="12">
      <t>トウロク</t>
    </rPh>
    <rPh sb="18" eb="19">
      <t>ヨ</t>
    </rPh>
    <rPh sb="20" eb="21">
      <t>コ</t>
    </rPh>
    <rPh sb="22" eb="23">
      <t>ジ</t>
    </rPh>
    <rPh sb="24" eb="26">
      <t>カクニン</t>
    </rPh>
    <rPh sb="26" eb="28">
      <t>ガメン</t>
    </rPh>
    <rPh sb="29" eb="30">
      <t>ヨ</t>
    </rPh>
    <rPh sb="31" eb="32">
      <t>ト</t>
    </rPh>
    <rPh sb="33" eb="34">
      <t>テン</t>
    </rPh>
    <rPh sb="34" eb="35">
      <t>スウ</t>
    </rPh>
    <rPh sb="41" eb="43">
      <t>カクニン</t>
    </rPh>
    <rPh sb="46" eb="49">
      <t>ソウサイン</t>
    </rPh>
    <rPh sb="49" eb="51">
      <t>カクニン</t>
    </rPh>
    <rPh sb="51" eb="52">
      <t>ゴ</t>
    </rPh>
    <rPh sb="53" eb="54">
      <t>カリ</t>
    </rPh>
    <rPh sb="54" eb="56">
      <t>ジョセキ</t>
    </rPh>
    <rPh sb="56" eb="58">
      <t>トウロク</t>
    </rPh>
    <rPh sb="59" eb="60">
      <t>オコナ</t>
    </rPh>
    <phoneticPr fontId="2"/>
  </si>
  <si>
    <t xml:space="preserve">ICタグ読み込み時、読み込み資料に仮除籍登録不可の資料がある場合は、確認画面にエラーと仮除籍登録不可の理由を表示し、仮除籍登録は行わないこと。
</t>
    <rPh sb="4" eb="5">
      <t>ヨ</t>
    </rPh>
    <rPh sb="6" eb="7">
      <t>コ</t>
    </rPh>
    <rPh sb="8" eb="9">
      <t>ジ</t>
    </rPh>
    <rPh sb="10" eb="11">
      <t>ヨ</t>
    </rPh>
    <rPh sb="12" eb="13">
      <t>コ</t>
    </rPh>
    <rPh sb="14" eb="16">
      <t>シリョウ</t>
    </rPh>
    <rPh sb="17" eb="18">
      <t>カリ</t>
    </rPh>
    <rPh sb="18" eb="20">
      <t>ジョセキ</t>
    </rPh>
    <rPh sb="20" eb="22">
      <t>トウロク</t>
    </rPh>
    <rPh sb="22" eb="24">
      <t>フカ</t>
    </rPh>
    <rPh sb="25" eb="27">
      <t>シリョウ</t>
    </rPh>
    <rPh sb="30" eb="32">
      <t>バアイ</t>
    </rPh>
    <rPh sb="34" eb="36">
      <t>カクニン</t>
    </rPh>
    <rPh sb="36" eb="38">
      <t>ガメン</t>
    </rPh>
    <rPh sb="43" eb="44">
      <t>カリ</t>
    </rPh>
    <rPh sb="44" eb="46">
      <t>ジョセキ</t>
    </rPh>
    <rPh sb="46" eb="48">
      <t>トウロク</t>
    </rPh>
    <rPh sb="48" eb="50">
      <t>フカ</t>
    </rPh>
    <rPh sb="51" eb="53">
      <t>リユウ</t>
    </rPh>
    <rPh sb="54" eb="56">
      <t>ヒョウジ</t>
    </rPh>
    <rPh sb="58" eb="59">
      <t>カリ</t>
    </rPh>
    <rPh sb="59" eb="61">
      <t>ジョセキ</t>
    </rPh>
    <rPh sb="61" eb="63">
      <t>トウロク</t>
    </rPh>
    <rPh sb="64" eb="65">
      <t>オコナ</t>
    </rPh>
    <phoneticPr fontId="2"/>
  </si>
  <si>
    <t xml:space="preserve">ICタグ読み込み時、読み込み資料に、仮除籍登録に際し操作員の確認を要する資料がある場合は、確認画面にワーニングとその理由を表示できること。
また、操作員確認後、仮除籍登録を行うこともできること。
</t>
    <rPh sb="4" eb="5">
      <t>ヨ</t>
    </rPh>
    <rPh sb="6" eb="7">
      <t>コ</t>
    </rPh>
    <rPh sb="8" eb="9">
      <t>ジ</t>
    </rPh>
    <rPh sb="18" eb="19">
      <t>カリ</t>
    </rPh>
    <rPh sb="19" eb="21">
      <t>ジョセキ</t>
    </rPh>
    <rPh sb="21" eb="23">
      <t>トウロク</t>
    </rPh>
    <rPh sb="24" eb="25">
      <t>サイ</t>
    </rPh>
    <rPh sb="26" eb="29">
      <t>ソウサイン</t>
    </rPh>
    <rPh sb="30" eb="32">
      <t>カクニン</t>
    </rPh>
    <rPh sb="33" eb="34">
      <t>ヨウ</t>
    </rPh>
    <rPh sb="36" eb="38">
      <t>シリョウ</t>
    </rPh>
    <rPh sb="45" eb="47">
      <t>カクニン</t>
    </rPh>
    <rPh sb="47" eb="49">
      <t>ガメン</t>
    </rPh>
    <rPh sb="58" eb="60">
      <t>リユウ</t>
    </rPh>
    <rPh sb="73" eb="76">
      <t>ソウサイン</t>
    </rPh>
    <rPh sb="76" eb="78">
      <t>カクニン</t>
    </rPh>
    <rPh sb="78" eb="79">
      <t>ゴ</t>
    </rPh>
    <rPh sb="80" eb="81">
      <t>カリ</t>
    </rPh>
    <rPh sb="81" eb="83">
      <t>ジョセキ</t>
    </rPh>
    <rPh sb="83" eb="85">
      <t>トウロク</t>
    </rPh>
    <rPh sb="86" eb="87">
      <t>オコナ</t>
    </rPh>
    <phoneticPr fontId="2"/>
  </si>
  <si>
    <t>オフラインIC情報照会・更新</t>
    <rPh sb="7" eb="9">
      <t>ジョウホウ</t>
    </rPh>
    <rPh sb="9" eb="11">
      <t>ショウカイ</t>
    </rPh>
    <rPh sb="12" eb="14">
      <t>コウシン</t>
    </rPh>
    <phoneticPr fontId="2"/>
  </si>
  <si>
    <t xml:space="preserve">オフラインで、リーダライター等で資料のICタグを読み取ることで、登録情報の確認ができること。
</t>
    <rPh sb="32" eb="34">
      <t>トウロク</t>
    </rPh>
    <rPh sb="34" eb="36">
      <t>ジョウホウ</t>
    </rPh>
    <rPh sb="37" eb="39">
      <t>カクニン</t>
    </rPh>
    <phoneticPr fontId="2"/>
  </si>
  <si>
    <t xml:space="preserve">オフラインで、リーダライター等で資料のICタグを読み取ることで、ICタグの持ち出し禁止フラグの書き換え（AFIのON／OFFの変更）ができること。
</t>
    <rPh sb="37" eb="38">
      <t>モ</t>
    </rPh>
    <rPh sb="39" eb="40">
      <t>ダ</t>
    </rPh>
    <rPh sb="41" eb="43">
      <t>キンシ</t>
    </rPh>
    <rPh sb="47" eb="48">
      <t>カ</t>
    </rPh>
    <rPh sb="49" eb="50">
      <t>カ</t>
    </rPh>
    <rPh sb="63" eb="65">
      <t>ヘンコウ</t>
    </rPh>
    <phoneticPr fontId="2"/>
  </si>
  <si>
    <t xml:space="preserve">リーダライターの有無に関わらず、書誌・蔵書詳細画面で、システム側に登録されているICタグの情報を削除できること。
</t>
    <rPh sb="8" eb="10">
      <t>ウム</t>
    </rPh>
    <rPh sb="11" eb="12">
      <t>カカ</t>
    </rPh>
    <rPh sb="16" eb="18">
      <t>ショシ</t>
    </rPh>
    <rPh sb="19" eb="21">
      <t>ゾウショ</t>
    </rPh>
    <rPh sb="21" eb="23">
      <t>ショウサイ</t>
    </rPh>
    <rPh sb="23" eb="25">
      <t>ガメン</t>
    </rPh>
    <rPh sb="31" eb="32">
      <t>ガワ</t>
    </rPh>
    <rPh sb="33" eb="35">
      <t>トウロク</t>
    </rPh>
    <rPh sb="45" eb="47">
      <t>ジョウホウ</t>
    </rPh>
    <rPh sb="48" eb="50">
      <t>サクジョ</t>
    </rPh>
    <phoneticPr fontId="2"/>
  </si>
  <si>
    <t>自動貸出機について</t>
    <phoneticPr fontId="2"/>
  </si>
  <si>
    <t xml:space="preserve">下記などの機器で構成された自動貸出機により、利用者自身で、ICタグ貼付資料の館外貸出処理を行うことができること。
・システム装置（PC）
・ICタグリーダライター
・タッチパネルディスプレイ
・バーコードリーダ（置台あり）
・レシートプリンター
また、必要に応じて、以下の機器も使用できること。
・FeliCaリーダー
</t>
    <rPh sb="0" eb="2">
      <t>カキ</t>
    </rPh>
    <rPh sb="5" eb="7">
      <t>キキ</t>
    </rPh>
    <rPh sb="8" eb="10">
      <t>コウセイ</t>
    </rPh>
    <rPh sb="13" eb="15">
      <t>ジドウ</t>
    </rPh>
    <rPh sb="15" eb="17">
      <t>カシダシ</t>
    </rPh>
    <rPh sb="17" eb="18">
      <t>キ</t>
    </rPh>
    <rPh sb="22" eb="25">
      <t>リヨウシャ</t>
    </rPh>
    <rPh sb="25" eb="27">
      <t>ジシン</t>
    </rPh>
    <rPh sb="33" eb="35">
      <t>チョウフ</t>
    </rPh>
    <rPh sb="35" eb="37">
      <t>シリョウ</t>
    </rPh>
    <rPh sb="38" eb="40">
      <t>カンガイ</t>
    </rPh>
    <rPh sb="40" eb="42">
      <t>カシダシ</t>
    </rPh>
    <rPh sb="42" eb="44">
      <t>ショリ</t>
    </rPh>
    <rPh sb="45" eb="46">
      <t>オコナ</t>
    </rPh>
    <rPh sb="62" eb="64">
      <t>ソウチ</t>
    </rPh>
    <rPh sb="106" eb="108">
      <t>オキダイ</t>
    </rPh>
    <rPh sb="127" eb="129">
      <t>ヒツヨウ</t>
    </rPh>
    <rPh sb="130" eb="131">
      <t>オウ</t>
    </rPh>
    <rPh sb="134" eb="136">
      <t>イカ</t>
    </rPh>
    <rPh sb="137" eb="139">
      <t>キキ</t>
    </rPh>
    <rPh sb="140" eb="142">
      <t>シヨウ</t>
    </rPh>
    <phoneticPr fontId="2"/>
  </si>
  <si>
    <t xml:space="preserve">貸出処理に係る画面は、利用者が簡単に操作できるよう、以下のような工夫がされていること。
・操作手順の一部を画像で表示できる
・操作手順の案内が平易な文言である
・文言の表現をある程度変更することができる
・エラー理由などを分かりやすい文言で表示できる
</t>
    <rPh sb="0" eb="2">
      <t>カシダシ</t>
    </rPh>
    <rPh sb="2" eb="4">
      <t>ショリ</t>
    </rPh>
    <rPh sb="5" eb="6">
      <t>カカ</t>
    </rPh>
    <rPh sb="7" eb="9">
      <t>ガメン</t>
    </rPh>
    <rPh sb="26" eb="28">
      <t>イカ</t>
    </rPh>
    <rPh sb="32" eb="34">
      <t>クフウ</t>
    </rPh>
    <rPh sb="45" eb="47">
      <t>ソウサ</t>
    </rPh>
    <rPh sb="47" eb="49">
      <t>テジュン</t>
    </rPh>
    <rPh sb="50" eb="52">
      <t>イチブ</t>
    </rPh>
    <rPh sb="63" eb="65">
      <t>ソウサ</t>
    </rPh>
    <rPh sb="65" eb="67">
      <t>テジュン</t>
    </rPh>
    <rPh sb="68" eb="70">
      <t>アンナイ</t>
    </rPh>
    <rPh sb="71" eb="73">
      <t>ヘイイ</t>
    </rPh>
    <rPh sb="74" eb="76">
      <t>モンゴン</t>
    </rPh>
    <rPh sb="81" eb="83">
      <t>モンゴン</t>
    </rPh>
    <rPh sb="106" eb="108">
      <t>リユウ</t>
    </rPh>
    <rPh sb="111" eb="112">
      <t>ワ</t>
    </rPh>
    <rPh sb="117" eb="119">
      <t>モンゴン</t>
    </rPh>
    <rPh sb="120" eb="122">
      <t>ヒョウジ</t>
    </rPh>
    <phoneticPr fontId="2"/>
  </si>
  <si>
    <t xml:space="preserve">貸出処理時、利用者のチェックは利用者ID（バーコード）で行うこと。
</t>
    <phoneticPr fontId="2"/>
  </si>
  <si>
    <t xml:space="preserve">FeliCaカードを2枚目の利用者カードとして使用でき、利用者IDは、FeliCaIDの読み取りでの処理もできること。
</t>
    <phoneticPr fontId="2"/>
  </si>
  <si>
    <t xml:space="preserve">利用者ID読み込み時、貸出不可の状態の利用者IDである場合は、エラー理由に応じたメッセージ画面が表示され、貸出処理が行わないこと。
</t>
    <rPh sb="0" eb="3">
      <t>リヨウシャ</t>
    </rPh>
    <rPh sb="5" eb="6">
      <t>ヨ</t>
    </rPh>
    <rPh sb="7" eb="8">
      <t>コ</t>
    </rPh>
    <rPh sb="9" eb="10">
      <t>ジ</t>
    </rPh>
    <rPh sb="11" eb="13">
      <t>カシダ</t>
    </rPh>
    <rPh sb="13" eb="15">
      <t>フカ</t>
    </rPh>
    <rPh sb="16" eb="18">
      <t>ジョウタイ</t>
    </rPh>
    <rPh sb="19" eb="21">
      <t>リヨウ</t>
    </rPh>
    <rPh sb="21" eb="22">
      <t>シャ</t>
    </rPh>
    <rPh sb="27" eb="29">
      <t>バアイ</t>
    </rPh>
    <rPh sb="34" eb="36">
      <t>リユウ</t>
    </rPh>
    <rPh sb="37" eb="38">
      <t>オウ</t>
    </rPh>
    <rPh sb="45" eb="47">
      <t>ガメン</t>
    </rPh>
    <rPh sb="48" eb="50">
      <t>ヒョウジ</t>
    </rPh>
    <rPh sb="53" eb="55">
      <t>カシダ</t>
    </rPh>
    <rPh sb="55" eb="57">
      <t>ショリ</t>
    </rPh>
    <rPh sb="58" eb="59">
      <t>オコナ</t>
    </rPh>
    <phoneticPr fontId="2"/>
  </si>
  <si>
    <t xml:space="preserve">利用者IDの読み込みにより、画面上に、図書館からの任意の通知コメントを表示できること。
図書館からの任意の通知コメントがない場合に、予約・貸出の状況に応じて、「確保資料あり」「延滞資料あり」のメッセージを自動で表示することができること。
</t>
    <rPh sb="0" eb="3">
      <t>リヨウシャ</t>
    </rPh>
    <rPh sb="6" eb="7">
      <t>ヨ</t>
    </rPh>
    <rPh sb="8" eb="9">
      <t>コ</t>
    </rPh>
    <rPh sb="14" eb="17">
      <t>ガメンジョウ</t>
    </rPh>
    <phoneticPr fontId="2"/>
  </si>
  <si>
    <t xml:space="preserve">利用者が貸出冊数を入力することができること。
貸出冊数と検知した資料の点数を照合し、検知漏れの資料がないかをチェックできること。
</t>
    <rPh sb="2" eb="3">
      <t>シャ</t>
    </rPh>
    <rPh sb="4" eb="6">
      <t>カシダシ</t>
    </rPh>
    <rPh sb="6" eb="8">
      <t>サツスウ</t>
    </rPh>
    <rPh sb="9" eb="11">
      <t>ニュウリョク</t>
    </rPh>
    <rPh sb="23" eb="25">
      <t>カシダシ</t>
    </rPh>
    <rPh sb="25" eb="27">
      <t>サツスウ</t>
    </rPh>
    <rPh sb="28" eb="30">
      <t>ケンチ</t>
    </rPh>
    <rPh sb="32" eb="34">
      <t>シリョウ</t>
    </rPh>
    <rPh sb="35" eb="37">
      <t>テンスウ</t>
    </rPh>
    <rPh sb="38" eb="40">
      <t>ショウゴウ</t>
    </rPh>
    <rPh sb="42" eb="44">
      <t>ケンチ</t>
    </rPh>
    <rPh sb="44" eb="45">
      <t>モ</t>
    </rPh>
    <rPh sb="47" eb="49">
      <t>シリョウ</t>
    </rPh>
    <phoneticPr fontId="2"/>
  </si>
  <si>
    <t xml:space="preserve">図書・雑誌・AV等の資料区分を問わず、同時に複数の読み取りをし、一括での貸出処理ができること。
</t>
    <rPh sb="3" eb="5">
      <t>ザッシ</t>
    </rPh>
    <rPh sb="8" eb="9">
      <t>ナド</t>
    </rPh>
    <rPh sb="12" eb="14">
      <t>クブン</t>
    </rPh>
    <rPh sb="32" eb="34">
      <t>イッカツ</t>
    </rPh>
    <phoneticPr fontId="2"/>
  </si>
  <si>
    <t xml:space="preserve">ICタグ読み込み時、確認画面で読み取り点数とタイトルが確認でき、利用者確認後、貸出処理を行うことができること。
</t>
    <rPh sb="4" eb="5">
      <t>ヨ</t>
    </rPh>
    <rPh sb="6" eb="7">
      <t>コ</t>
    </rPh>
    <rPh sb="8" eb="9">
      <t>ジ</t>
    </rPh>
    <rPh sb="10" eb="12">
      <t>カクニン</t>
    </rPh>
    <rPh sb="12" eb="14">
      <t>ガメン</t>
    </rPh>
    <rPh sb="15" eb="16">
      <t>ヨ</t>
    </rPh>
    <rPh sb="17" eb="18">
      <t>ト</t>
    </rPh>
    <rPh sb="19" eb="20">
      <t>テン</t>
    </rPh>
    <rPh sb="20" eb="21">
      <t>スウ</t>
    </rPh>
    <rPh sb="27" eb="29">
      <t>カクニン</t>
    </rPh>
    <rPh sb="32" eb="35">
      <t>リヨウシャ</t>
    </rPh>
    <rPh sb="35" eb="37">
      <t>カクニン</t>
    </rPh>
    <rPh sb="37" eb="38">
      <t>ゴ</t>
    </rPh>
    <rPh sb="39" eb="41">
      <t>カシダシ</t>
    </rPh>
    <rPh sb="41" eb="43">
      <t>ショリ</t>
    </rPh>
    <rPh sb="44" eb="45">
      <t>オコナ</t>
    </rPh>
    <phoneticPr fontId="2"/>
  </si>
  <si>
    <t xml:space="preserve">ICタグ読み込み時、読み込み資料に貸出不可の資料がある、もしくは、利用規則では貸出不可となる場合は、状況に応じたエラーメッセージを表示し、貸出処理は行わないこと。
</t>
    <rPh sb="4" eb="5">
      <t>ヨ</t>
    </rPh>
    <rPh sb="6" eb="7">
      <t>コ</t>
    </rPh>
    <rPh sb="8" eb="9">
      <t>ジ</t>
    </rPh>
    <rPh sb="10" eb="11">
      <t>ヨ</t>
    </rPh>
    <rPh sb="12" eb="13">
      <t>コ</t>
    </rPh>
    <rPh sb="14" eb="16">
      <t>シリョウ</t>
    </rPh>
    <rPh sb="17" eb="19">
      <t>カシダシ</t>
    </rPh>
    <rPh sb="19" eb="21">
      <t>フカ</t>
    </rPh>
    <rPh sb="22" eb="24">
      <t>シリョウ</t>
    </rPh>
    <rPh sb="50" eb="52">
      <t>ジョウキョウ</t>
    </rPh>
    <rPh sb="53" eb="54">
      <t>オウ</t>
    </rPh>
    <rPh sb="65" eb="67">
      <t>ヒョウジ</t>
    </rPh>
    <rPh sb="69" eb="71">
      <t>カシダシ</t>
    </rPh>
    <rPh sb="71" eb="73">
      <t>ショリ</t>
    </rPh>
    <rPh sb="74" eb="75">
      <t>オコナ</t>
    </rPh>
    <phoneticPr fontId="2"/>
  </si>
  <si>
    <t xml:space="preserve">貸出処理後、返却期限等が表示されたレシートの印刷を行うかどうかは、画面上で利用者がその都度選択できること。
また、設定により、選択画面を表示せず、必ずレシートを印刷することもできること。
</t>
    <rPh sb="0" eb="2">
      <t>カシダシ</t>
    </rPh>
    <rPh sb="2" eb="4">
      <t>ショリ</t>
    </rPh>
    <rPh sb="4" eb="5">
      <t>ゴ</t>
    </rPh>
    <rPh sb="25" eb="26">
      <t>オコナ</t>
    </rPh>
    <rPh sb="33" eb="36">
      <t>ガメンジョウ</t>
    </rPh>
    <rPh sb="43" eb="45">
      <t>ツド</t>
    </rPh>
    <rPh sb="45" eb="47">
      <t>センタク</t>
    </rPh>
    <rPh sb="57" eb="59">
      <t>セッテイ</t>
    </rPh>
    <rPh sb="63" eb="65">
      <t>センタク</t>
    </rPh>
    <rPh sb="65" eb="67">
      <t>ガメン</t>
    </rPh>
    <rPh sb="68" eb="70">
      <t>ヒョウジ</t>
    </rPh>
    <rPh sb="73" eb="74">
      <t>カナラ</t>
    </rPh>
    <rPh sb="80" eb="82">
      <t>インサツ</t>
    </rPh>
    <phoneticPr fontId="2"/>
  </si>
  <si>
    <t>自動返却機について</t>
    <phoneticPr fontId="2"/>
  </si>
  <si>
    <t xml:space="preserve">下記などの機器で構成された自動返却機により、利用者自身でICタグ貼付資料の返却処理を行うことができること。
・システム装置（PC）
・ディスプレイ
・ICタグリーダライター
</t>
    <rPh sb="0" eb="2">
      <t>カキ</t>
    </rPh>
    <rPh sb="5" eb="7">
      <t>キキ</t>
    </rPh>
    <rPh sb="8" eb="10">
      <t>コウセイ</t>
    </rPh>
    <rPh sb="13" eb="15">
      <t>ジドウ</t>
    </rPh>
    <rPh sb="15" eb="17">
      <t>ヘンキャク</t>
    </rPh>
    <rPh sb="17" eb="18">
      <t>キ</t>
    </rPh>
    <rPh sb="22" eb="25">
      <t>リヨウシャ</t>
    </rPh>
    <rPh sb="25" eb="27">
      <t>ジシン</t>
    </rPh>
    <rPh sb="32" eb="34">
      <t>チョウフ</t>
    </rPh>
    <rPh sb="34" eb="36">
      <t>シリョウ</t>
    </rPh>
    <rPh sb="37" eb="39">
      <t>ヘンキャク</t>
    </rPh>
    <rPh sb="39" eb="41">
      <t>ショリ</t>
    </rPh>
    <rPh sb="42" eb="43">
      <t>オコナ</t>
    </rPh>
    <rPh sb="59" eb="61">
      <t>ソウチ</t>
    </rPh>
    <phoneticPr fontId="2"/>
  </si>
  <si>
    <t xml:space="preserve">利用者自身が機器の操作をすることなく、返却口に資料を投入するだけで、返却処理ができること。
</t>
    <rPh sb="0" eb="3">
      <t>リヨウシャ</t>
    </rPh>
    <rPh sb="3" eb="5">
      <t>ジシン</t>
    </rPh>
    <rPh sb="19" eb="21">
      <t>ヘンキャク</t>
    </rPh>
    <rPh sb="21" eb="22">
      <t>グチ</t>
    </rPh>
    <rPh sb="23" eb="25">
      <t>シリョウ</t>
    </rPh>
    <rPh sb="26" eb="28">
      <t>トウニュウ</t>
    </rPh>
    <rPh sb="34" eb="36">
      <t>ヘンキャク</t>
    </rPh>
    <rPh sb="36" eb="38">
      <t>ショリ</t>
    </rPh>
    <phoneticPr fontId="2"/>
  </si>
  <si>
    <t xml:space="preserve">自動返却機による返却処理により、資料は「仮返却」の扱いとなること。
職員による返却処理（本返却）を行うことで、仕分処理ができること。
</t>
    <rPh sb="0" eb="2">
      <t>ジドウ</t>
    </rPh>
    <rPh sb="2" eb="4">
      <t>ヘンキャク</t>
    </rPh>
    <rPh sb="4" eb="5">
      <t>キ</t>
    </rPh>
    <rPh sb="8" eb="10">
      <t>ヘンキャク</t>
    </rPh>
    <rPh sb="10" eb="12">
      <t>ショリ</t>
    </rPh>
    <rPh sb="16" eb="18">
      <t>シリョウ</t>
    </rPh>
    <rPh sb="20" eb="21">
      <t>カリ</t>
    </rPh>
    <rPh sb="21" eb="23">
      <t>ヘンキャク</t>
    </rPh>
    <rPh sb="25" eb="26">
      <t>アツカ</t>
    </rPh>
    <rPh sb="34" eb="36">
      <t>ショクイン</t>
    </rPh>
    <rPh sb="39" eb="41">
      <t>ヘンキャク</t>
    </rPh>
    <rPh sb="41" eb="43">
      <t>ショリ</t>
    </rPh>
    <rPh sb="44" eb="45">
      <t>ホン</t>
    </rPh>
    <rPh sb="45" eb="47">
      <t>ヘンキャク</t>
    </rPh>
    <rPh sb="49" eb="50">
      <t>オコナ</t>
    </rPh>
    <rPh sb="55" eb="57">
      <t>シワ</t>
    </rPh>
    <rPh sb="57" eb="59">
      <t>ショリ</t>
    </rPh>
    <phoneticPr fontId="2"/>
  </si>
  <si>
    <t xml:space="preserve">利用者の貸出照会画面では、仮返却扱いの貸出資料は表示されないこと。
</t>
    <rPh sb="0" eb="3">
      <t>リヨウシャ</t>
    </rPh>
    <phoneticPr fontId="2"/>
  </si>
  <si>
    <t xml:space="preserve">自動返却機で返却された資料は、当日中は前回貸出者の情報が確認できること。
</t>
    <rPh sb="4" eb="5">
      <t>キ</t>
    </rPh>
    <rPh sb="6" eb="8">
      <t>ヘンキャク</t>
    </rPh>
    <rPh sb="11" eb="13">
      <t>シリョウ</t>
    </rPh>
    <rPh sb="15" eb="18">
      <t>トウジツチュウ</t>
    </rPh>
    <rPh sb="19" eb="21">
      <t>ゼンカイ</t>
    </rPh>
    <rPh sb="21" eb="23">
      <t>カシダシ</t>
    </rPh>
    <rPh sb="23" eb="24">
      <t>シャ</t>
    </rPh>
    <rPh sb="25" eb="27">
      <t>ジョウホウ</t>
    </rPh>
    <phoneticPr fontId="2"/>
  </si>
  <si>
    <t>書架ナビ（予約棚確保資料の照会機）</t>
    <rPh sb="0" eb="2">
      <t>ショカ</t>
    </rPh>
    <rPh sb="5" eb="7">
      <t>ヨヤク</t>
    </rPh>
    <rPh sb="7" eb="8">
      <t>ダナ</t>
    </rPh>
    <rPh sb="8" eb="10">
      <t>カクホ</t>
    </rPh>
    <rPh sb="10" eb="12">
      <t>シリョウ</t>
    </rPh>
    <rPh sb="13" eb="15">
      <t>ショウカイ</t>
    </rPh>
    <rPh sb="15" eb="16">
      <t>キ</t>
    </rPh>
    <phoneticPr fontId="2"/>
  </si>
  <si>
    <t xml:space="preserve">下記などの機器で構成された書架ナビ（予約棚の確保資料照会機）により、利用者が、セルフサービスで 予約棚の確保資料の確認を行うことができること。
・システム装置（PC）
・タッチパネルディスプレイ
・バーコードリーダ（置台込）
・レシートプリンター
また、必要に応じて、以下の機器も使用できること。
・FeliCaリーダー
</t>
    <rPh sb="0" eb="2">
      <t>カキ</t>
    </rPh>
    <rPh sb="5" eb="7">
      <t>キキ</t>
    </rPh>
    <rPh sb="8" eb="10">
      <t>コウセイ</t>
    </rPh>
    <rPh sb="13" eb="15">
      <t>ショカ</t>
    </rPh>
    <rPh sb="18" eb="20">
      <t>ヨヤク</t>
    </rPh>
    <rPh sb="20" eb="21">
      <t>ダナ</t>
    </rPh>
    <rPh sb="22" eb="24">
      <t>カクホ</t>
    </rPh>
    <rPh sb="24" eb="26">
      <t>シリョウ</t>
    </rPh>
    <rPh sb="26" eb="28">
      <t>ショウカイ</t>
    </rPh>
    <rPh sb="28" eb="29">
      <t>キ</t>
    </rPh>
    <rPh sb="34" eb="37">
      <t>リヨウシャ</t>
    </rPh>
    <rPh sb="48" eb="50">
      <t>ヨヤク</t>
    </rPh>
    <rPh sb="50" eb="51">
      <t>ダナ</t>
    </rPh>
    <rPh sb="52" eb="54">
      <t>カクホ</t>
    </rPh>
    <rPh sb="54" eb="56">
      <t>シリョウ</t>
    </rPh>
    <rPh sb="57" eb="59">
      <t>カクニン</t>
    </rPh>
    <rPh sb="60" eb="61">
      <t>オコナ</t>
    </rPh>
    <rPh sb="77" eb="79">
      <t>ソウチ</t>
    </rPh>
    <rPh sb="108" eb="110">
      <t>オキダイ</t>
    </rPh>
    <rPh sb="110" eb="111">
      <t>コミ</t>
    </rPh>
    <phoneticPr fontId="2"/>
  </si>
  <si>
    <t xml:space="preserve">予約照会に係る画面は、利用者が簡単に操作できるよう、以下のような工夫がされていること。
・操作手順の一部を画像で表示できる
・操作手順の案内が平易な文言である
・文言の表現をある程度変更することができる
・メッセージなどを分かりやすい文言で表示できる
</t>
    <rPh sb="0" eb="2">
      <t>ヨヤク</t>
    </rPh>
    <rPh sb="2" eb="4">
      <t>ショウカイ</t>
    </rPh>
    <rPh sb="5" eb="6">
      <t>カカ</t>
    </rPh>
    <rPh sb="7" eb="9">
      <t>ガメン</t>
    </rPh>
    <rPh sb="26" eb="28">
      <t>イカ</t>
    </rPh>
    <rPh sb="32" eb="34">
      <t>クフウ</t>
    </rPh>
    <rPh sb="45" eb="47">
      <t>ソウサ</t>
    </rPh>
    <rPh sb="47" eb="49">
      <t>テジュン</t>
    </rPh>
    <rPh sb="50" eb="52">
      <t>イチブ</t>
    </rPh>
    <rPh sb="63" eb="65">
      <t>ソウサ</t>
    </rPh>
    <rPh sb="65" eb="67">
      <t>テジュン</t>
    </rPh>
    <rPh sb="68" eb="70">
      <t>アンナイ</t>
    </rPh>
    <rPh sb="71" eb="73">
      <t>ヘイイ</t>
    </rPh>
    <rPh sb="74" eb="76">
      <t>モンゴン</t>
    </rPh>
    <rPh sb="81" eb="83">
      <t>モンゴン</t>
    </rPh>
    <rPh sb="111" eb="112">
      <t>ワ</t>
    </rPh>
    <rPh sb="117" eb="119">
      <t>モンゴン</t>
    </rPh>
    <rPh sb="120" eb="122">
      <t>ヒョウジ</t>
    </rPh>
    <phoneticPr fontId="2"/>
  </si>
  <si>
    <t xml:space="preserve">予約照会時、利用者のチェックは利用者ID（バーコード）で行うこと。
</t>
    <rPh sb="0" eb="2">
      <t>ヨヤク</t>
    </rPh>
    <rPh sb="2" eb="4">
      <t>ショウカイ</t>
    </rPh>
    <phoneticPr fontId="2"/>
  </si>
  <si>
    <t xml:space="preserve">利用者ID読み込み時、自館予約棚の確保資料がない場合は、その旨のメッセージを画面に表示できること。
</t>
    <rPh sb="0" eb="3">
      <t>リヨウシャ</t>
    </rPh>
    <rPh sb="5" eb="6">
      <t>ヨ</t>
    </rPh>
    <rPh sb="7" eb="8">
      <t>コ</t>
    </rPh>
    <rPh sb="9" eb="10">
      <t>ジ</t>
    </rPh>
    <rPh sb="11" eb="13">
      <t>ジカン</t>
    </rPh>
    <rPh sb="13" eb="15">
      <t>ヨヤク</t>
    </rPh>
    <rPh sb="15" eb="16">
      <t>ダナ</t>
    </rPh>
    <rPh sb="17" eb="19">
      <t>カクホ</t>
    </rPh>
    <rPh sb="19" eb="21">
      <t>シリョウ</t>
    </rPh>
    <rPh sb="24" eb="26">
      <t>バアイ</t>
    </rPh>
    <rPh sb="30" eb="31">
      <t>ムネ</t>
    </rPh>
    <rPh sb="38" eb="40">
      <t>ガメン</t>
    </rPh>
    <rPh sb="41" eb="43">
      <t>ヒョウジ</t>
    </rPh>
    <phoneticPr fontId="2"/>
  </si>
  <si>
    <t xml:space="preserve">利用者ID読み込み時、カウンター取置の確保資料がある場合は、その旨のメッセージを画面に表示できること。
</t>
    <rPh sb="0" eb="3">
      <t>リヨウシャ</t>
    </rPh>
    <rPh sb="5" eb="6">
      <t>ヨ</t>
    </rPh>
    <rPh sb="7" eb="8">
      <t>コ</t>
    </rPh>
    <rPh sb="9" eb="10">
      <t>ジ</t>
    </rPh>
    <rPh sb="16" eb="18">
      <t>トリオキ</t>
    </rPh>
    <rPh sb="19" eb="21">
      <t>カクホ</t>
    </rPh>
    <rPh sb="21" eb="23">
      <t>シリョウ</t>
    </rPh>
    <rPh sb="26" eb="28">
      <t>バアイ</t>
    </rPh>
    <rPh sb="32" eb="33">
      <t>ムネ</t>
    </rPh>
    <rPh sb="40" eb="42">
      <t>ガメン</t>
    </rPh>
    <rPh sb="43" eb="45">
      <t>ヒョウジ</t>
    </rPh>
    <phoneticPr fontId="2"/>
  </si>
  <si>
    <t xml:space="preserve">利用者ID読み込み時、自館予約棚の確保資料があった場合は、設定により、以下のいずれかの方法で利用者に通知できること。
・確保資料のある棚番号と資料のタイトルを
　画面に表示する。
　確認後、予約資料の受取案内票レシートの印刷を
　行うかどうかは、利用者がその都度選択できる。
・画面には資料情報を表示せず、
　自館予約棚の確保資料があれば、自動的に
　予約資料の受取案内票レシートを印刷する。
・確保資料のある棚番号と資料のタイトルを
　画面に表示する。
　確認後、予約資料の受取案内票レシートを印刷する。
</t>
    <rPh sb="13" eb="15">
      <t>ヨヤク</t>
    </rPh>
    <rPh sb="15" eb="16">
      <t>ダナ</t>
    </rPh>
    <rPh sb="29" eb="31">
      <t>セッテイ</t>
    </rPh>
    <rPh sb="35" eb="37">
      <t>イカ</t>
    </rPh>
    <rPh sb="43" eb="45">
      <t>ホウホウ</t>
    </rPh>
    <rPh sb="46" eb="49">
      <t>リヨウシャ</t>
    </rPh>
    <rPh sb="50" eb="52">
      <t>ツウチ</t>
    </rPh>
    <rPh sb="92" eb="94">
      <t>カクニン</t>
    </rPh>
    <rPh sb="94" eb="95">
      <t>ゴ</t>
    </rPh>
    <rPh sb="111" eb="113">
      <t>インサツ</t>
    </rPh>
    <rPh sb="116" eb="117">
      <t>オコナ</t>
    </rPh>
    <rPh sb="124" eb="127">
      <t>リヨウシャ</t>
    </rPh>
    <rPh sb="130" eb="132">
      <t>ツド</t>
    </rPh>
    <rPh sb="132" eb="134">
      <t>センタク</t>
    </rPh>
    <rPh sb="141" eb="143">
      <t>ガメン</t>
    </rPh>
    <rPh sb="145" eb="147">
      <t>シリョウ</t>
    </rPh>
    <rPh sb="147" eb="149">
      <t>ジョウホウ</t>
    </rPh>
    <rPh sb="150" eb="152">
      <t>ヒョウジ</t>
    </rPh>
    <rPh sb="157" eb="159">
      <t>ジカン</t>
    </rPh>
    <rPh sb="159" eb="161">
      <t>ヨヤク</t>
    </rPh>
    <rPh sb="161" eb="162">
      <t>ダナ</t>
    </rPh>
    <rPh sb="163" eb="165">
      <t>カクホ</t>
    </rPh>
    <rPh sb="165" eb="167">
      <t>シリョウ</t>
    </rPh>
    <rPh sb="172" eb="175">
      <t>ジドウテキ</t>
    </rPh>
    <rPh sb="193" eb="195">
      <t>インサツ</t>
    </rPh>
    <rPh sb="232" eb="234">
      <t>カクニン</t>
    </rPh>
    <rPh sb="234" eb="235">
      <t>ゴ</t>
    </rPh>
    <phoneticPr fontId="2"/>
  </si>
  <si>
    <t xml:space="preserve">予約資料の受取案内票レシートには、カウンター取置の確保資料も印字されること。
また、カウンター取置の資料であることが分かる表示となっていること。
</t>
    <rPh sb="0" eb="2">
      <t>ヨヤク</t>
    </rPh>
    <rPh sb="2" eb="4">
      <t>シリョウ</t>
    </rPh>
    <rPh sb="5" eb="7">
      <t>ウケトリ</t>
    </rPh>
    <rPh sb="7" eb="9">
      <t>アンナイ</t>
    </rPh>
    <rPh sb="9" eb="10">
      <t>ヒョウ</t>
    </rPh>
    <rPh sb="22" eb="24">
      <t>トリオキ</t>
    </rPh>
    <rPh sb="25" eb="27">
      <t>カクホ</t>
    </rPh>
    <rPh sb="27" eb="29">
      <t>シリョウ</t>
    </rPh>
    <rPh sb="30" eb="32">
      <t>インジ</t>
    </rPh>
    <rPh sb="47" eb="49">
      <t>トリオキ</t>
    </rPh>
    <rPh sb="50" eb="52">
      <t>シリョウ</t>
    </rPh>
    <rPh sb="58" eb="59">
      <t>ワ</t>
    </rPh>
    <rPh sb="61" eb="63">
      <t>ヒョウジ</t>
    </rPh>
    <phoneticPr fontId="2"/>
  </si>
  <si>
    <t>予約棚</t>
    <rPh sb="0" eb="2">
      <t>ヨヤク</t>
    </rPh>
    <rPh sb="2" eb="3">
      <t>ダナ</t>
    </rPh>
    <phoneticPr fontId="2"/>
  </si>
  <si>
    <r>
      <t xml:space="preserve">利用者自身で確保資料の受取を行うことができること。
</t>
    </r>
    <r>
      <rPr>
        <sz val="11"/>
        <rFont val="ＭＳ ゴシック"/>
        <family val="3"/>
        <charset val="128"/>
      </rPr>
      <t xml:space="preserve">
</t>
    </r>
    <rPh sb="0" eb="3">
      <t>リヨウシャ</t>
    </rPh>
    <rPh sb="3" eb="5">
      <t>ジシン</t>
    </rPh>
    <rPh sb="6" eb="8">
      <t>カクホ</t>
    </rPh>
    <rPh sb="8" eb="10">
      <t>シリョウ</t>
    </rPh>
    <rPh sb="11" eb="13">
      <t>ウケトリ</t>
    </rPh>
    <rPh sb="14" eb="15">
      <t>オコナ</t>
    </rPh>
    <phoneticPr fontId="2"/>
  </si>
  <si>
    <t xml:space="preserve">職員が仮確保資料を予約棚に追加した後、予約棚で仮確保資料を検知することで、予約資料の状況を「確保」に更新できること。
</t>
    <rPh sb="0" eb="2">
      <t>ショクイン</t>
    </rPh>
    <rPh sb="3" eb="4">
      <t>カリ</t>
    </rPh>
    <rPh sb="4" eb="6">
      <t>カクホ</t>
    </rPh>
    <rPh sb="6" eb="8">
      <t>シリョウ</t>
    </rPh>
    <rPh sb="9" eb="11">
      <t>ヨヤク</t>
    </rPh>
    <rPh sb="11" eb="12">
      <t>ダナ</t>
    </rPh>
    <rPh sb="13" eb="15">
      <t>ツイカ</t>
    </rPh>
    <rPh sb="17" eb="18">
      <t>アト</t>
    </rPh>
    <rPh sb="19" eb="21">
      <t>ヨヤク</t>
    </rPh>
    <rPh sb="21" eb="22">
      <t>ダナ</t>
    </rPh>
    <rPh sb="23" eb="24">
      <t>カリ</t>
    </rPh>
    <rPh sb="24" eb="26">
      <t>カクホ</t>
    </rPh>
    <rPh sb="26" eb="28">
      <t>シリョウ</t>
    </rPh>
    <rPh sb="29" eb="31">
      <t>ケンチ</t>
    </rPh>
    <rPh sb="37" eb="39">
      <t>ヨヤク</t>
    </rPh>
    <rPh sb="39" eb="41">
      <t>シリョウ</t>
    </rPh>
    <rPh sb="42" eb="44">
      <t>ジョウキョウ</t>
    </rPh>
    <rPh sb="46" eb="48">
      <t>カクホ</t>
    </rPh>
    <rPh sb="50" eb="52">
      <t>コウシン</t>
    </rPh>
    <phoneticPr fontId="2"/>
  </si>
  <si>
    <t xml:space="preserve">予約棚内での確保資料の移動、予約棚への仮確保資料の追加などは、一定の周期で予約棚でその情報を検知し、図書館システムに情報を反映させることができること。
</t>
    <rPh sb="0" eb="2">
      <t>ヨヤク</t>
    </rPh>
    <rPh sb="2" eb="3">
      <t>ダナ</t>
    </rPh>
    <rPh sb="3" eb="4">
      <t>ナイ</t>
    </rPh>
    <rPh sb="6" eb="8">
      <t>カクホ</t>
    </rPh>
    <rPh sb="8" eb="10">
      <t>シリョウ</t>
    </rPh>
    <rPh sb="11" eb="13">
      <t>イドウ</t>
    </rPh>
    <rPh sb="14" eb="16">
      <t>ヨヤク</t>
    </rPh>
    <rPh sb="16" eb="17">
      <t>ダナ</t>
    </rPh>
    <rPh sb="19" eb="20">
      <t>カリ</t>
    </rPh>
    <rPh sb="20" eb="22">
      <t>カクホ</t>
    </rPh>
    <rPh sb="22" eb="24">
      <t>シリョウ</t>
    </rPh>
    <rPh sb="25" eb="27">
      <t>ツイカ</t>
    </rPh>
    <rPh sb="31" eb="33">
      <t>イッテイ</t>
    </rPh>
    <rPh sb="34" eb="36">
      <t>シュウキ</t>
    </rPh>
    <rPh sb="37" eb="39">
      <t>ヨヤク</t>
    </rPh>
    <rPh sb="39" eb="40">
      <t>ダナ</t>
    </rPh>
    <rPh sb="43" eb="45">
      <t>ジョウホウ</t>
    </rPh>
    <rPh sb="46" eb="48">
      <t>ケンチ</t>
    </rPh>
    <rPh sb="50" eb="53">
      <t>トショカン</t>
    </rPh>
    <rPh sb="58" eb="60">
      <t>ジョウホウ</t>
    </rPh>
    <rPh sb="61" eb="63">
      <t>ハンエイ</t>
    </rPh>
    <phoneticPr fontId="2"/>
  </si>
  <si>
    <t xml:space="preserve">帳票で、以下の情報を確認できること。
・予約棚での確保扱いとなっている資料のうち、
　帳票出力時点で、予約棚での検知情報がない資料の
　確保者と、その確保資料
　（読み取り不良、資料の所在不明などにより、
　　確保資料が提供できない可能性のある利用者と、
　　その確保資料）
・予約棚での検知情報のある資料のうち、予約棚には
　不要な資料
　（予約がない、提供館が異なる、予約削除により
　　提供不要となった、などの資料）
・予約棚での確保資料のうち、取置期限が経過した資料
</t>
    <rPh sb="0" eb="2">
      <t>チョウヒョウ</t>
    </rPh>
    <rPh sb="4" eb="6">
      <t>イカ</t>
    </rPh>
    <rPh sb="7" eb="9">
      <t>ジョウホウ</t>
    </rPh>
    <rPh sb="10" eb="12">
      <t>カクニン</t>
    </rPh>
    <rPh sb="21" eb="23">
      <t>ヨヤク</t>
    </rPh>
    <rPh sb="23" eb="24">
      <t>ダナ</t>
    </rPh>
    <rPh sb="26" eb="28">
      <t>カクホ</t>
    </rPh>
    <rPh sb="28" eb="29">
      <t>アツカ</t>
    </rPh>
    <rPh sb="36" eb="38">
      <t>シリョウ</t>
    </rPh>
    <rPh sb="44" eb="46">
      <t>チョウヒョウ</t>
    </rPh>
    <rPh sb="46" eb="48">
      <t>シュツリョク</t>
    </rPh>
    <rPh sb="48" eb="50">
      <t>ジテン</t>
    </rPh>
    <rPh sb="52" eb="54">
      <t>ヨヤク</t>
    </rPh>
    <rPh sb="54" eb="55">
      <t>ダナ</t>
    </rPh>
    <rPh sb="57" eb="59">
      <t>ケンチ</t>
    </rPh>
    <rPh sb="59" eb="61">
      <t>ジョウホウ</t>
    </rPh>
    <rPh sb="64" eb="66">
      <t>シリョウ</t>
    </rPh>
    <rPh sb="69" eb="71">
      <t>カクホ</t>
    </rPh>
    <rPh sb="71" eb="72">
      <t>シャ</t>
    </rPh>
    <rPh sb="76" eb="78">
      <t>カクホ</t>
    </rPh>
    <rPh sb="78" eb="80">
      <t>シリョウ</t>
    </rPh>
    <rPh sb="83" eb="84">
      <t>ヨ</t>
    </rPh>
    <rPh sb="85" eb="86">
      <t>ト</t>
    </rPh>
    <rPh sb="87" eb="89">
      <t>フリョウ</t>
    </rPh>
    <rPh sb="90" eb="92">
      <t>シリョウ</t>
    </rPh>
    <rPh sb="93" eb="95">
      <t>ショザイ</t>
    </rPh>
    <rPh sb="95" eb="97">
      <t>フメイ</t>
    </rPh>
    <rPh sb="106" eb="108">
      <t>カクホ</t>
    </rPh>
    <rPh sb="108" eb="110">
      <t>シリョウ</t>
    </rPh>
    <rPh sb="111" eb="113">
      <t>テイキョウ</t>
    </rPh>
    <rPh sb="117" eb="120">
      <t>カノウセイ</t>
    </rPh>
    <rPh sb="123" eb="126">
      <t>リヨウシャ</t>
    </rPh>
    <rPh sb="133" eb="135">
      <t>カクホ</t>
    </rPh>
    <rPh sb="135" eb="137">
      <t>シリョウ</t>
    </rPh>
    <rPh sb="141" eb="143">
      <t>ヨヤク</t>
    </rPh>
    <rPh sb="143" eb="144">
      <t>ダナ</t>
    </rPh>
    <rPh sb="146" eb="148">
      <t>ケンチ</t>
    </rPh>
    <rPh sb="148" eb="150">
      <t>ジョウホウ</t>
    </rPh>
    <rPh sb="153" eb="155">
      <t>シリョウ</t>
    </rPh>
    <rPh sb="159" eb="161">
      <t>ヨヤク</t>
    </rPh>
    <rPh sb="161" eb="162">
      <t>ダナ</t>
    </rPh>
    <rPh sb="166" eb="168">
      <t>フヨウ</t>
    </rPh>
    <rPh sb="169" eb="171">
      <t>シリョウ</t>
    </rPh>
    <rPh sb="174" eb="176">
      <t>ヨヤク</t>
    </rPh>
    <rPh sb="180" eb="182">
      <t>テイキョウ</t>
    </rPh>
    <rPh sb="182" eb="183">
      <t>カン</t>
    </rPh>
    <rPh sb="184" eb="185">
      <t>コト</t>
    </rPh>
    <rPh sb="188" eb="190">
      <t>ヨヤク</t>
    </rPh>
    <rPh sb="190" eb="192">
      <t>サクジョ</t>
    </rPh>
    <rPh sb="198" eb="200">
      <t>テイキョウ</t>
    </rPh>
    <rPh sb="200" eb="202">
      <t>フヨウ</t>
    </rPh>
    <rPh sb="210" eb="212">
      <t>シリョウ</t>
    </rPh>
    <rPh sb="216" eb="218">
      <t>ヨヤク</t>
    </rPh>
    <rPh sb="218" eb="219">
      <t>ダナ</t>
    </rPh>
    <rPh sb="221" eb="223">
      <t>カクホ</t>
    </rPh>
    <rPh sb="223" eb="225">
      <t>シリョウ</t>
    </rPh>
    <rPh sb="229" eb="231">
      <t>トリオキ</t>
    </rPh>
    <rPh sb="231" eb="233">
      <t>キゲン</t>
    </rPh>
    <rPh sb="234" eb="236">
      <t>ケイカ</t>
    </rPh>
    <rPh sb="238" eb="240">
      <t>シリョウ</t>
    </rPh>
    <phoneticPr fontId="2"/>
  </si>
  <si>
    <t>セキュリティゲート</t>
    <phoneticPr fontId="2"/>
  </si>
  <si>
    <t xml:space="preserve">貸出処理が済んでいない資料（持ち出し禁止フラグがONの資料）が、ゲート内からゲート外へ通過した場合に、ゲートを鳴動させ、通知できること。
</t>
    <rPh sb="0" eb="2">
      <t>カシダシ</t>
    </rPh>
    <rPh sb="2" eb="4">
      <t>ショリ</t>
    </rPh>
    <rPh sb="5" eb="6">
      <t>ス</t>
    </rPh>
    <rPh sb="11" eb="13">
      <t>シリョウ</t>
    </rPh>
    <rPh sb="14" eb="15">
      <t>モ</t>
    </rPh>
    <rPh sb="16" eb="17">
      <t>ダ</t>
    </rPh>
    <rPh sb="18" eb="20">
      <t>キンシ</t>
    </rPh>
    <rPh sb="27" eb="29">
      <t>シリョウ</t>
    </rPh>
    <rPh sb="35" eb="36">
      <t>ナイ</t>
    </rPh>
    <rPh sb="36" eb="37">
      <t>タケウチ</t>
    </rPh>
    <rPh sb="41" eb="42">
      <t>ガイ</t>
    </rPh>
    <rPh sb="43" eb="45">
      <t>ツウカ</t>
    </rPh>
    <rPh sb="47" eb="49">
      <t>バアイ</t>
    </rPh>
    <rPh sb="55" eb="57">
      <t>メイドウ</t>
    </rPh>
    <rPh sb="60" eb="62">
      <t>ツウチ</t>
    </rPh>
    <phoneticPr fontId="2"/>
  </si>
  <si>
    <t xml:space="preserve">ゲート内からゲート外へ通過した持ち出し禁止フラグがONの資料が、他自治体の図書館資料の場合、ゲートを鳴動させないことができること。
</t>
    <rPh sb="3" eb="4">
      <t>ナイ</t>
    </rPh>
    <rPh sb="9" eb="10">
      <t>ガイ</t>
    </rPh>
    <rPh sb="11" eb="13">
      <t>ツウカ</t>
    </rPh>
    <rPh sb="15" eb="16">
      <t>モ</t>
    </rPh>
    <rPh sb="17" eb="18">
      <t>ダ</t>
    </rPh>
    <rPh sb="19" eb="21">
      <t>キンシ</t>
    </rPh>
    <rPh sb="28" eb="30">
      <t>シリョウ</t>
    </rPh>
    <rPh sb="32" eb="33">
      <t>タ</t>
    </rPh>
    <rPh sb="33" eb="35">
      <t>ジチ</t>
    </rPh>
    <rPh sb="35" eb="36">
      <t>タイ</t>
    </rPh>
    <rPh sb="37" eb="40">
      <t>トショカン</t>
    </rPh>
    <rPh sb="40" eb="42">
      <t>シリョウ</t>
    </rPh>
    <rPh sb="43" eb="45">
      <t>バアイ</t>
    </rPh>
    <rPh sb="50" eb="52">
      <t>メイドウ</t>
    </rPh>
    <phoneticPr fontId="2"/>
  </si>
  <si>
    <t xml:space="preserve">「回送中」の状態をゲートを鳴動させるかどうかを設定で選択できること。
</t>
    <rPh sb="1" eb="3">
      <t>カイソウ</t>
    </rPh>
    <rPh sb="23" eb="25">
      <t>セッテイ</t>
    </rPh>
    <rPh sb="26" eb="28">
      <t>センタク</t>
    </rPh>
    <phoneticPr fontId="32"/>
  </si>
  <si>
    <t xml:space="preserve">ゲート管理用端末には、ゲート鳴動の原因となった資料の資料ID・タイトル・検知時刻などを表示できること。
また、ゲート鳴動の原因となった資料以外の検知情報も、一定期間は履歴として保存することができること。
</t>
    <rPh sb="3" eb="6">
      <t>カンリヨウ</t>
    </rPh>
    <rPh sb="6" eb="8">
      <t>タンマツ</t>
    </rPh>
    <rPh sb="14" eb="16">
      <t>メイドウ</t>
    </rPh>
    <rPh sb="17" eb="19">
      <t>ゲンイン</t>
    </rPh>
    <rPh sb="23" eb="25">
      <t>シリョウ</t>
    </rPh>
    <rPh sb="26" eb="28">
      <t>シリョウ</t>
    </rPh>
    <rPh sb="36" eb="38">
      <t>ケンチ</t>
    </rPh>
    <rPh sb="38" eb="40">
      <t>ジコク</t>
    </rPh>
    <rPh sb="43" eb="45">
      <t>ヒョウジ</t>
    </rPh>
    <rPh sb="58" eb="60">
      <t>メイドウ</t>
    </rPh>
    <rPh sb="61" eb="63">
      <t>ゲンイン</t>
    </rPh>
    <rPh sb="67" eb="69">
      <t>シリョウ</t>
    </rPh>
    <rPh sb="69" eb="71">
      <t>イガイ</t>
    </rPh>
    <rPh sb="72" eb="74">
      <t>ケンチ</t>
    </rPh>
    <rPh sb="74" eb="76">
      <t>ジョウホウ</t>
    </rPh>
    <rPh sb="78" eb="80">
      <t>イッテイ</t>
    </rPh>
    <rPh sb="80" eb="82">
      <t>キカン</t>
    </rPh>
    <rPh sb="83" eb="85">
      <t>リレキ</t>
    </rPh>
    <rPh sb="88" eb="90">
      <t>ホゾン</t>
    </rPh>
    <phoneticPr fontId="2"/>
  </si>
  <si>
    <t>ゲート外からゲート内へ通過した利用者数の統計を、図書館システムで集計して出力できること。</t>
    <phoneticPr fontId="32"/>
  </si>
  <si>
    <t xml:space="preserve">ゲート内外へ通過した利用者数をカウントし、館内の混雑度を表示できること。
混雑度をホームページに表示することもできること。
</t>
    <phoneticPr fontId="2"/>
  </si>
  <si>
    <t>１．全般</t>
    <rPh sb="2" eb="4">
      <t>ゼンパン</t>
    </rPh>
    <phoneticPr fontId="2"/>
  </si>
  <si>
    <t xml:space="preserve">株式会社岡村製作所製自動出納書庫「メディアランナー」（以下「自動書庫」）と、オンライン連携が可能であること。
</t>
    <rPh sb="0" eb="2">
      <t>カブシキ</t>
    </rPh>
    <rPh sb="2" eb="4">
      <t>カイシャ</t>
    </rPh>
    <rPh sb="4" eb="5">
      <t>オカ</t>
    </rPh>
    <rPh sb="5" eb="6">
      <t>ムラ</t>
    </rPh>
    <rPh sb="6" eb="9">
      <t>セイサクショ</t>
    </rPh>
    <rPh sb="9" eb="10">
      <t>セイ</t>
    </rPh>
    <rPh sb="10" eb="12">
      <t>ジドウ</t>
    </rPh>
    <rPh sb="12" eb="14">
      <t>スイトウ</t>
    </rPh>
    <rPh sb="14" eb="16">
      <t>ショコ</t>
    </rPh>
    <rPh sb="27" eb="29">
      <t>イカ</t>
    </rPh>
    <rPh sb="30" eb="32">
      <t>ジドウ</t>
    </rPh>
    <rPh sb="32" eb="34">
      <t>ショコ</t>
    </rPh>
    <rPh sb="43" eb="45">
      <t>レンケイ</t>
    </rPh>
    <rPh sb="46" eb="48">
      <t>カノウ</t>
    </rPh>
    <phoneticPr fontId="2"/>
  </si>
  <si>
    <t>図書館システムで、蔵書情報の書架現在に自動書庫が指定された時に、自動書庫へ、マスタデータの送信が可能であること。</t>
    <rPh sb="0" eb="3">
      <t>トショカン</t>
    </rPh>
    <rPh sb="9" eb="11">
      <t>ゾウショ</t>
    </rPh>
    <rPh sb="11" eb="13">
      <t>ジョウホウ</t>
    </rPh>
    <rPh sb="14" eb="16">
      <t>ショカ</t>
    </rPh>
    <rPh sb="16" eb="18">
      <t>ゲンザイ</t>
    </rPh>
    <rPh sb="19" eb="21">
      <t>ジドウ</t>
    </rPh>
    <rPh sb="21" eb="23">
      <t>ショコ</t>
    </rPh>
    <rPh sb="24" eb="26">
      <t>シテイ</t>
    </rPh>
    <rPh sb="29" eb="30">
      <t>トキ</t>
    </rPh>
    <rPh sb="32" eb="34">
      <t>ジドウ</t>
    </rPh>
    <rPh sb="34" eb="36">
      <t>ショコ</t>
    </rPh>
    <rPh sb="45" eb="47">
      <t>ソウシン</t>
    </rPh>
    <rPh sb="48" eb="50">
      <t>カノウ</t>
    </rPh>
    <phoneticPr fontId="2"/>
  </si>
  <si>
    <t>図書館システムの追加・変更登録内容の自動書庫への反映（マスタデータ送信）は、なるべく短い時間（１分以内）で反映すること。</t>
    <rPh sb="0" eb="3">
      <t>トショカン</t>
    </rPh>
    <rPh sb="8" eb="10">
      <t>ツイカ</t>
    </rPh>
    <rPh sb="11" eb="13">
      <t>ヘンコウ</t>
    </rPh>
    <rPh sb="13" eb="15">
      <t>トウロク</t>
    </rPh>
    <rPh sb="15" eb="17">
      <t>ナイヨウ</t>
    </rPh>
    <rPh sb="18" eb="20">
      <t>ジドウ</t>
    </rPh>
    <rPh sb="20" eb="22">
      <t>ショコ</t>
    </rPh>
    <rPh sb="24" eb="26">
      <t>ハンエイ</t>
    </rPh>
    <rPh sb="33" eb="35">
      <t>ソウシン</t>
    </rPh>
    <rPh sb="42" eb="43">
      <t>ミジカ</t>
    </rPh>
    <rPh sb="44" eb="46">
      <t>ジカン</t>
    </rPh>
    <rPh sb="48" eb="49">
      <t>フン</t>
    </rPh>
    <rPh sb="49" eb="51">
      <t>イナイ</t>
    </rPh>
    <rPh sb="53" eb="55">
      <t>ハンエイ</t>
    </rPh>
    <phoneticPr fontId="2"/>
  </si>
  <si>
    <t xml:space="preserve">図書館システムで、自動書庫の資料の状況が、「入庫中」「依頼中」「出庫中」であるかを確認できること。
</t>
    <rPh sb="0" eb="3">
      <t>トショカン</t>
    </rPh>
    <rPh sb="9" eb="11">
      <t>ジドウ</t>
    </rPh>
    <rPh sb="11" eb="13">
      <t>ショコ</t>
    </rPh>
    <rPh sb="14" eb="16">
      <t>シリョウ</t>
    </rPh>
    <rPh sb="17" eb="19">
      <t>ジョウキョウ</t>
    </rPh>
    <rPh sb="22" eb="24">
      <t>ニュウコ</t>
    </rPh>
    <rPh sb="24" eb="25">
      <t>チュウ</t>
    </rPh>
    <rPh sb="27" eb="29">
      <t>イライ</t>
    </rPh>
    <rPh sb="29" eb="30">
      <t>ナカ</t>
    </rPh>
    <rPh sb="32" eb="34">
      <t>シュッコ</t>
    </rPh>
    <rPh sb="34" eb="35">
      <t>チュウ</t>
    </rPh>
    <rPh sb="41" eb="43">
      <t>カクニン</t>
    </rPh>
    <phoneticPr fontId="2"/>
  </si>
  <si>
    <t xml:space="preserve">図書館システムでの自動書庫の資料の状況を照会する際、以下の条件を指定できること。
・区分（処理内容）
・状況
・受取場所
・受取番号
・資料ＩＤ
・処理日（範囲指定）
</t>
    <rPh sb="0" eb="3">
      <t>トショカン</t>
    </rPh>
    <rPh sb="9" eb="11">
      <t>ジドウ</t>
    </rPh>
    <rPh sb="11" eb="13">
      <t>ショコ</t>
    </rPh>
    <rPh sb="14" eb="16">
      <t>シリョウ</t>
    </rPh>
    <rPh sb="17" eb="19">
      <t>ジョウキョウ</t>
    </rPh>
    <rPh sb="20" eb="22">
      <t>ショウカイ</t>
    </rPh>
    <rPh sb="24" eb="25">
      <t>サイ</t>
    </rPh>
    <rPh sb="26" eb="28">
      <t>イカ</t>
    </rPh>
    <rPh sb="29" eb="31">
      <t>ジョウケン</t>
    </rPh>
    <rPh sb="32" eb="34">
      <t>シテイ</t>
    </rPh>
    <rPh sb="42" eb="44">
      <t>クブン</t>
    </rPh>
    <rPh sb="45" eb="47">
      <t>ショリ</t>
    </rPh>
    <rPh sb="47" eb="49">
      <t>ナイヨウ</t>
    </rPh>
    <rPh sb="52" eb="54">
      <t>ジョウキョウ</t>
    </rPh>
    <rPh sb="56" eb="58">
      <t>ウケトリ</t>
    </rPh>
    <rPh sb="58" eb="60">
      <t>バショ</t>
    </rPh>
    <rPh sb="62" eb="64">
      <t>ウケトリ</t>
    </rPh>
    <rPh sb="64" eb="66">
      <t>バンゴウ</t>
    </rPh>
    <rPh sb="68" eb="70">
      <t>シリョウ</t>
    </rPh>
    <rPh sb="74" eb="76">
      <t>ショリ</t>
    </rPh>
    <rPh sb="76" eb="77">
      <t>ビ</t>
    </rPh>
    <rPh sb="78" eb="80">
      <t>ハンイ</t>
    </rPh>
    <rPh sb="80" eb="82">
      <t>シテイ</t>
    </rPh>
    <phoneticPr fontId="2"/>
  </si>
  <si>
    <t>２．マスタ送信</t>
    <rPh sb="5" eb="7">
      <t>ソウシン</t>
    </rPh>
    <phoneticPr fontId="2"/>
  </si>
  <si>
    <t>（１）新規登録</t>
    <rPh sb="3" eb="5">
      <t>シンキ</t>
    </rPh>
    <rPh sb="5" eb="7">
      <t>トウロク</t>
    </rPh>
    <phoneticPr fontId="2"/>
  </si>
  <si>
    <t xml:space="preserve">資料の新規受入時に、書架現在に「自動書庫」が指定された場合、自動書庫へ、「処理区分：追加」として、マスタデータを送信すること。
</t>
    <rPh sb="0" eb="2">
      <t>シリョウ</t>
    </rPh>
    <rPh sb="3" eb="5">
      <t>シンキ</t>
    </rPh>
    <rPh sb="5" eb="7">
      <t>ウケイレ</t>
    </rPh>
    <rPh sb="7" eb="8">
      <t>ジ</t>
    </rPh>
    <rPh sb="10" eb="12">
      <t>ショカ</t>
    </rPh>
    <rPh sb="12" eb="14">
      <t>ゲンザイ</t>
    </rPh>
    <rPh sb="16" eb="18">
      <t>ジドウ</t>
    </rPh>
    <rPh sb="18" eb="20">
      <t>ショコ</t>
    </rPh>
    <rPh sb="22" eb="24">
      <t>シテイ</t>
    </rPh>
    <rPh sb="27" eb="29">
      <t>バアイ</t>
    </rPh>
    <rPh sb="30" eb="32">
      <t>ジドウ</t>
    </rPh>
    <rPh sb="32" eb="34">
      <t>ショコ</t>
    </rPh>
    <rPh sb="37" eb="39">
      <t>ショリ</t>
    </rPh>
    <rPh sb="39" eb="41">
      <t>クブン</t>
    </rPh>
    <rPh sb="42" eb="44">
      <t>ツイカ</t>
    </rPh>
    <phoneticPr fontId="2"/>
  </si>
  <si>
    <t xml:space="preserve">蔵書の変更登録時（蔵書一括変更を含む）に、書架現在に新たに「自動書庫」が指定された場合、自動書庫に、処理区分：追加として、マスタデータを送信すること。
</t>
    <rPh sb="0" eb="2">
      <t>ゾウショ</t>
    </rPh>
    <rPh sb="3" eb="5">
      <t>ヘンコウ</t>
    </rPh>
    <rPh sb="5" eb="7">
      <t>トウロク</t>
    </rPh>
    <rPh sb="7" eb="8">
      <t>ジ</t>
    </rPh>
    <rPh sb="21" eb="23">
      <t>ショカ</t>
    </rPh>
    <rPh sb="23" eb="25">
      <t>ゲンザイ</t>
    </rPh>
    <rPh sb="26" eb="27">
      <t>アラ</t>
    </rPh>
    <rPh sb="30" eb="32">
      <t>ジドウ</t>
    </rPh>
    <rPh sb="32" eb="34">
      <t>ショコ</t>
    </rPh>
    <rPh sb="36" eb="38">
      <t>シテイ</t>
    </rPh>
    <rPh sb="41" eb="43">
      <t>バアイ</t>
    </rPh>
    <rPh sb="44" eb="46">
      <t>ジドウ</t>
    </rPh>
    <rPh sb="46" eb="48">
      <t>ショコ</t>
    </rPh>
    <rPh sb="50" eb="52">
      <t>ショリ</t>
    </rPh>
    <rPh sb="52" eb="54">
      <t>クブン</t>
    </rPh>
    <rPh sb="55" eb="57">
      <t>ツイカ</t>
    </rPh>
    <rPh sb="68" eb="70">
      <t>ソウシン</t>
    </rPh>
    <phoneticPr fontId="2"/>
  </si>
  <si>
    <r>
      <rPr>
        <sz val="11"/>
        <color indexed="8"/>
        <rFont val="ＭＳ ゴシック"/>
        <family val="3"/>
        <charset val="128"/>
      </rPr>
      <t>オフライン処理の蔵書一括変更時</t>
    </r>
    <r>
      <rPr>
        <sz val="11"/>
        <rFont val="ＭＳ ゴシック"/>
        <family val="3"/>
        <charset val="128"/>
      </rPr>
      <t xml:space="preserve">に、書架現在に「自動書庫」が指定された場合、オンラインデータ更新の際に、自動書庫へ、「処理区分：追加」として、マスタデータを送信すること。
</t>
    </r>
    <rPh sb="5" eb="7">
      <t>ショリ</t>
    </rPh>
    <rPh sb="8" eb="10">
      <t>ゾウショ</t>
    </rPh>
    <rPh sb="10" eb="12">
      <t>イッカツ</t>
    </rPh>
    <rPh sb="12" eb="14">
      <t>ヘンコウ</t>
    </rPh>
    <rPh sb="14" eb="15">
      <t>ジ</t>
    </rPh>
    <rPh sb="17" eb="19">
      <t>ショカ</t>
    </rPh>
    <rPh sb="19" eb="21">
      <t>ゲンザイ</t>
    </rPh>
    <rPh sb="23" eb="25">
      <t>ジドウ</t>
    </rPh>
    <rPh sb="25" eb="27">
      <t>ショコ</t>
    </rPh>
    <rPh sb="29" eb="31">
      <t>シテイ</t>
    </rPh>
    <rPh sb="34" eb="36">
      <t>バアイ</t>
    </rPh>
    <rPh sb="45" eb="47">
      <t>コウシン</t>
    </rPh>
    <rPh sb="48" eb="49">
      <t>サイ</t>
    </rPh>
    <rPh sb="51" eb="53">
      <t>ジドウ</t>
    </rPh>
    <rPh sb="53" eb="55">
      <t>ショコ</t>
    </rPh>
    <rPh sb="58" eb="60">
      <t>ショリ</t>
    </rPh>
    <rPh sb="60" eb="62">
      <t>クブン</t>
    </rPh>
    <rPh sb="63" eb="65">
      <t>ツイカ</t>
    </rPh>
    <rPh sb="77" eb="79">
      <t>ソウシン</t>
    </rPh>
    <phoneticPr fontId="2"/>
  </si>
  <si>
    <t xml:space="preserve">図書館システムから送信したマスタデータに対する自動書庫からの処理結果を受信すること。
</t>
    <rPh sb="0" eb="3">
      <t>トショカン</t>
    </rPh>
    <rPh sb="9" eb="11">
      <t>ソウシン</t>
    </rPh>
    <rPh sb="20" eb="21">
      <t>タイ</t>
    </rPh>
    <rPh sb="23" eb="25">
      <t>ジドウ</t>
    </rPh>
    <rPh sb="25" eb="27">
      <t>ショコ</t>
    </rPh>
    <rPh sb="30" eb="32">
      <t>ショリ</t>
    </rPh>
    <rPh sb="32" eb="34">
      <t>ケッカ</t>
    </rPh>
    <rPh sb="35" eb="37">
      <t>ジュシン</t>
    </rPh>
    <phoneticPr fontId="2"/>
  </si>
  <si>
    <t xml:space="preserve">自動書庫からの処理結果は、図書館システムの処理状況画面に表示すること。
</t>
    <rPh sb="0" eb="2">
      <t>ジドウ</t>
    </rPh>
    <rPh sb="2" eb="4">
      <t>ショコ</t>
    </rPh>
    <rPh sb="7" eb="9">
      <t>ショリ</t>
    </rPh>
    <rPh sb="9" eb="11">
      <t>ケッカ</t>
    </rPh>
    <rPh sb="13" eb="16">
      <t>トショカン</t>
    </rPh>
    <rPh sb="21" eb="23">
      <t>ショリ</t>
    </rPh>
    <rPh sb="23" eb="25">
      <t>ジョウキョウ</t>
    </rPh>
    <rPh sb="25" eb="27">
      <t>ガメン</t>
    </rPh>
    <rPh sb="28" eb="30">
      <t>ヒョウジ</t>
    </rPh>
    <phoneticPr fontId="2"/>
  </si>
  <si>
    <t>（２）更新登録</t>
    <rPh sb="3" eb="5">
      <t>コウシン</t>
    </rPh>
    <rPh sb="5" eb="7">
      <t>トウロク</t>
    </rPh>
    <phoneticPr fontId="2"/>
  </si>
  <si>
    <t xml:space="preserve">書架現在が「自動書庫」の資料について、自動書庫のマスタデータに関わる蔵書情報が変更された場合（蔵書一括変更を含む）、自動書庫へ、「処理区分：更新」として、マスタデータを送信すること。
</t>
    <rPh sb="0" eb="2">
      <t>ショカ</t>
    </rPh>
    <rPh sb="2" eb="4">
      <t>ゲンザイ</t>
    </rPh>
    <rPh sb="6" eb="8">
      <t>ジドウ</t>
    </rPh>
    <rPh sb="8" eb="10">
      <t>ショコ</t>
    </rPh>
    <rPh sb="12" eb="14">
      <t>シリョウ</t>
    </rPh>
    <rPh sb="19" eb="21">
      <t>ジドウ</t>
    </rPh>
    <rPh sb="21" eb="23">
      <t>ショコ</t>
    </rPh>
    <rPh sb="31" eb="32">
      <t>カカ</t>
    </rPh>
    <rPh sb="34" eb="36">
      <t>ゾウショ</t>
    </rPh>
    <rPh sb="36" eb="38">
      <t>ジョウホウ</t>
    </rPh>
    <rPh sb="39" eb="41">
      <t>ヘンコウ</t>
    </rPh>
    <rPh sb="44" eb="46">
      <t>バアイ</t>
    </rPh>
    <rPh sb="58" eb="60">
      <t>ジドウ</t>
    </rPh>
    <rPh sb="60" eb="62">
      <t>ショコ</t>
    </rPh>
    <rPh sb="65" eb="67">
      <t>ショリ</t>
    </rPh>
    <rPh sb="67" eb="69">
      <t>クブン</t>
    </rPh>
    <rPh sb="70" eb="72">
      <t>コウシン</t>
    </rPh>
    <rPh sb="84" eb="86">
      <t>ソウシン</t>
    </rPh>
    <phoneticPr fontId="2"/>
  </si>
  <si>
    <t xml:space="preserve">書架現在が「自動書庫」の資料が登録されている書誌について、自動書庫のマスタデータに関わる書誌情報が変更された場合、自動書庫へ、「処理区分：更新」として、マスタデータを送信すること。
</t>
    <rPh sb="15" eb="17">
      <t>トウロク</t>
    </rPh>
    <rPh sb="22" eb="24">
      <t>ショシ</t>
    </rPh>
    <rPh sb="29" eb="31">
      <t>ジドウ</t>
    </rPh>
    <rPh sb="31" eb="33">
      <t>ショコ</t>
    </rPh>
    <rPh sb="41" eb="42">
      <t>カカ</t>
    </rPh>
    <rPh sb="44" eb="46">
      <t>ショシ</t>
    </rPh>
    <rPh sb="46" eb="48">
      <t>ジョウホウ</t>
    </rPh>
    <rPh sb="49" eb="51">
      <t>ヘンコウ</t>
    </rPh>
    <rPh sb="54" eb="56">
      <t>バアイ</t>
    </rPh>
    <rPh sb="57" eb="59">
      <t>ジドウ</t>
    </rPh>
    <rPh sb="59" eb="61">
      <t>ショコ</t>
    </rPh>
    <rPh sb="64" eb="66">
      <t>ショリ</t>
    </rPh>
    <rPh sb="66" eb="68">
      <t>クブン</t>
    </rPh>
    <rPh sb="69" eb="71">
      <t>コウシン</t>
    </rPh>
    <rPh sb="83" eb="85">
      <t>ソウシン</t>
    </rPh>
    <phoneticPr fontId="2"/>
  </si>
  <si>
    <t xml:space="preserve">オフライン処理の蔵書一括変更時に、書架現在が「自動書庫」の資料が含まれるとき、自動書庫のマスタデータに関わる蔵書情報が変更された場合、オンラインデータ更新の際に、自動書庫へ、「処理区分：更新」として、マスタデータを送信すること。
</t>
    <rPh sb="5" eb="7">
      <t>ショリ</t>
    </rPh>
    <rPh sb="8" eb="10">
      <t>ゾウショ</t>
    </rPh>
    <rPh sb="10" eb="12">
      <t>イッカツ</t>
    </rPh>
    <rPh sb="12" eb="14">
      <t>ヘンコウ</t>
    </rPh>
    <rPh sb="14" eb="15">
      <t>ジ</t>
    </rPh>
    <phoneticPr fontId="2"/>
  </si>
  <si>
    <t xml:space="preserve">図書館システムから送信したマスタデータに対する自動書庫からの更新結果を受信すること。
</t>
    <rPh sb="0" eb="3">
      <t>トショカン</t>
    </rPh>
    <rPh sb="9" eb="11">
      <t>ソウシン</t>
    </rPh>
    <rPh sb="20" eb="21">
      <t>タイ</t>
    </rPh>
    <rPh sb="23" eb="25">
      <t>ジドウ</t>
    </rPh>
    <rPh sb="25" eb="27">
      <t>ショコ</t>
    </rPh>
    <rPh sb="30" eb="32">
      <t>コウシン</t>
    </rPh>
    <rPh sb="32" eb="34">
      <t>ケッカ</t>
    </rPh>
    <rPh sb="35" eb="37">
      <t>ジュシン</t>
    </rPh>
    <phoneticPr fontId="2"/>
  </si>
  <si>
    <t>（３）削除処理</t>
    <rPh sb="3" eb="5">
      <t>サクジョ</t>
    </rPh>
    <rPh sb="5" eb="7">
      <t>ショリ</t>
    </rPh>
    <phoneticPr fontId="2"/>
  </si>
  <si>
    <t xml:space="preserve">書架現在が「自動書庫」の資料について、仮除籍処理時および除籍処理時に、自動書庫へ、「処理区分：削除」として、マスタデータを送信すること。
</t>
    <rPh sb="19" eb="20">
      <t>カリ</t>
    </rPh>
    <rPh sb="20" eb="22">
      <t>ジョセキ</t>
    </rPh>
    <rPh sb="22" eb="24">
      <t>ショリ</t>
    </rPh>
    <rPh sb="24" eb="25">
      <t>ジ</t>
    </rPh>
    <rPh sb="28" eb="30">
      <t>ジョセキ</t>
    </rPh>
    <rPh sb="30" eb="32">
      <t>ショリ</t>
    </rPh>
    <rPh sb="32" eb="33">
      <t>ジ</t>
    </rPh>
    <rPh sb="35" eb="37">
      <t>ジドウ</t>
    </rPh>
    <rPh sb="37" eb="39">
      <t>ショコ</t>
    </rPh>
    <rPh sb="47" eb="49">
      <t>サクジョ</t>
    </rPh>
    <phoneticPr fontId="2"/>
  </si>
  <si>
    <t xml:space="preserve">仮書除籍処理時および一括仮除籍時に、入庫状況が「自動書庫入庫済み」の場合は、図書館システムにてエラーとなること。
</t>
    <rPh sb="0" eb="1">
      <t>カリ</t>
    </rPh>
    <rPh sb="1" eb="2">
      <t>ショ</t>
    </rPh>
    <rPh sb="2" eb="4">
      <t>ジョセキ</t>
    </rPh>
    <rPh sb="4" eb="6">
      <t>ショリ</t>
    </rPh>
    <rPh sb="6" eb="7">
      <t>ジ</t>
    </rPh>
    <rPh sb="10" eb="12">
      <t>イッカツ</t>
    </rPh>
    <rPh sb="12" eb="13">
      <t>カリ</t>
    </rPh>
    <rPh sb="13" eb="15">
      <t>ジョセキ</t>
    </rPh>
    <rPh sb="15" eb="16">
      <t>ジ</t>
    </rPh>
    <rPh sb="18" eb="20">
      <t>ニュウコ</t>
    </rPh>
    <rPh sb="20" eb="22">
      <t>ジョウキョウ</t>
    </rPh>
    <rPh sb="24" eb="26">
      <t>ジドウ</t>
    </rPh>
    <rPh sb="26" eb="28">
      <t>ショコ</t>
    </rPh>
    <rPh sb="28" eb="30">
      <t>ニュウコ</t>
    </rPh>
    <rPh sb="30" eb="31">
      <t>ス</t>
    </rPh>
    <rPh sb="34" eb="36">
      <t>バアイ</t>
    </rPh>
    <rPh sb="38" eb="41">
      <t>トショカン</t>
    </rPh>
    <phoneticPr fontId="2"/>
  </si>
  <si>
    <t xml:space="preserve">一括除籍時に、入庫状況が「自動書庫入庫済み」の場合は、図書館システムにてエラーとなること。
</t>
    <rPh sb="0" eb="2">
      <t>イッカツ</t>
    </rPh>
    <rPh sb="2" eb="4">
      <t>ジョセキ</t>
    </rPh>
    <rPh sb="4" eb="5">
      <t>ジ</t>
    </rPh>
    <rPh sb="7" eb="9">
      <t>ニュウコ</t>
    </rPh>
    <rPh sb="9" eb="11">
      <t>ジョウキョウ</t>
    </rPh>
    <rPh sb="13" eb="15">
      <t>ジドウ</t>
    </rPh>
    <rPh sb="15" eb="17">
      <t>ショコ</t>
    </rPh>
    <rPh sb="17" eb="19">
      <t>ニュウコ</t>
    </rPh>
    <rPh sb="19" eb="20">
      <t>ス</t>
    </rPh>
    <rPh sb="23" eb="25">
      <t>バアイ</t>
    </rPh>
    <rPh sb="27" eb="30">
      <t>トショカン</t>
    </rPh>
    <phoneticPr fontId="2"/>
  </si>
  <si>
    <t xml:space="preserve">蔵書の変更登録により、書架現在が「自動書庫」からそれ以外に変更されたとき、自動書庫へ、「処理区分：削除」として、マスタデータを送信すること。
</t>
    <rPh sb="0" eb="2">
      <t>ゾウショ</t>
    </rPh>
    <rPh sb="3" eb="5">
      <t>ヘンコウ</t>
    </rPh>
    <rPh sb="5" eb="7">
      <t>トウロク</t>
    </rPh>
    <rPh sb="11" eb="13">
      <t>ショカ</t>
    </rPh>
    <rPh sb="13" eb="15">
      <t>ゲンザイ</t>
    </rPh>
    <rPh sb="17" eb="19">
      <t>ジドウ</t>
    </rPh>
    <rPh sb="19" eb="21">
      <t>ショコ</t>
    </rPh>
    <rPh sb="26" eb="28">
      <t>イガイ</t>
    </rPh>
    <rPh sb="29" eb="31">
      <t>ヘンコウ</t>
    </rPh>
    <rPh sb="37" eb="39">
      <t>ジドウ</t>
    </rPh>
    <rPh sb="39" eb="41">
      <t>ショコ</t>
    </rPh>
    <rPh sb="44" eb="46">
      <t>ショリ</t>
    </rPh>
    <rPh sb="46" eb="48">
      <t>クブン</t>
    </rPh>
    <rPh sb="49" eb="51">
      <t>サクジョ</t>
    </rPh>
    <rPh sb="63" eb="65">
      <t>ソウシン</t>
    </rPh>
    <phoneticPr fontId="2"/>
  </si>
  <si>
    <t>３．出庫指示</t>
    <rPh sb="2" eb="4">
      <t>シュッコ</t>
    </rPh>
    <rPh sb="4" eb="6">
      <t>シジ</t>
    </rPh>
    <phoneticPr fontId="2"/>
  </si>
  <si>
    <t>（１）通常出庫</t>
    <rPh sb="3" eb="5">
      <t>ツウジョウ</t>
    </rPh>
    <rPh sb="5" eb="7">
      <t>シュッコ</t>
    </rPh>
    <phoneticPr fontId="2"/>
  </si>
  <si>
    <t xml:space="preserve">書誌・蔵書詳細画面より自動書庫出庫指示を行うことができること。
</t>
    <rPh sb="0" eb="2">
      <t>ショシ</t>
    </rPh>
    <rPh sb="3" eb="5">
      <t>ゾウショ</t>
    </rPh>
    <rPh sb="5" eb="7">
      <t>ショウサイ</t>
    </rPh>
    <rPh sb="7" eb="9">
      <t>ガメン</t>
    </rPh>
    <rPh sb="11" eb="13">
      <t>ジドウ</t>
    </rPh>
    <rPh sb="13" eb="15">
      <t>ショコ</t>
    </rPh>
    <rPh sb="15" eb="17">
      <t>シュッコ</t>
    </rPh>
    <rPh sb="17" eb="19">
      <t>シジ</t>
    </rPh>
    <rPh sb="20" eb="21">
      <t>オコナ</t>
    </rPh>
    <phoneticPr fontId="2"/>
  </si>
  <si>
    <t xml:space="preserve">自動書庫出庫指示は、資料の状況が「入庫中」のものだけを対象とし、「入庫中」以外の場合はエラーメッセージを表示すること。
</t>
    <rPh sb="0" eb="2">
      <t>ジドウ</t>
    </rPh>
    <rPh sb="2" eb="4">
      <t>ショコ</t>
    </rPh>
    <rPh sb="4" eb="6">
      <t>シュッコ</t>
    </rPh>
    <rPh sb="6" eb="8">
      <t>シジ</t>
    </rPh>
    <rPh sb="10" eb="12">
      <t>シリョウ</t>
    </rPh>
    <rPh sb="13" eb="15">
      <t>ジョウキョウ</t>
    </rPh>
    <rPh sb="17" eb="19">
      <t>ニュウコ</t>
    </rPh>
    <rPh sb="19" eb="20">
      <t>ナカ</t>
    </rPh>
    <rPh sb="27" eb="29">
      <t>タイショウ</t>
    </rPh>
    <rPh sb="33" eb="35">
      <t>ニュウコ</t>
    </rPh>
    <rPh sb="35" eb="36">
      <t>チュウ</t>
    </rPh>
    <rPh sb="37" eb="39">
      <t>イガイ</t>
    </rPh>
    <rPh sb="40" eb="42">
      <t>バアイ</t>
    </rPh>
    <rPh sb="52" eb="54">
      <t>ヒョウジ</t>
    </rPh>
    <phoneticPr fontId="2"/>
  </si>
  <si>
    <t xml:space="preserve">自動書庫出庫指示の際には、受取場所（出納ステーション）の指定を可能とすること。
</t>
    <rPh sb="0" eb="2">
      <t>ジドウ</t>
    </rPh>
    <rPh sb="2" eb="4">
      <t>ショコ</t>
    </rPh>
    <rPh sb="4" eb="6">
      <t>シュッコ</t>
    </rPh>
    <rPh sb="6" eb="8">
      <t>シジ</t>
    </rPh>
    <rPh sb="9" eb="10">
      <t>サイ</t>
    </rPh>
    <rPh sb="13" eb="15">
      <t>ウケトリ</t>
    </rPh>
    <rPh sb="15" eb="17">
      <t>バショ</t>
    </rPh>
    <rPh sb="18" eb="20">
      <t>スイトウ</t>
    </rPh>
    <rPh sb="28" eb="30">
      <t>シテイ</t>
    </rPh>
    <rPh sb="31" eb="33">
      <t>カノウ</t>
    </rPh>
    <phoneticPr fontId="2"/>
  </si>
  <si>
    <t xml:space="preserve">自動書庫出庫指示の際には、「書庫資料引換票」（利用者向けレシート）の印刷を指定可能とすること。
</t>
    <rPh sb="0" eb="2">
      <t>ジドウ</t>
    </rPh>
    <rPh sb="2" eb="4">
      <t>ショコ</t>
    </rPh>
    <rPh sb="4" eb="6">
      <t>シュッコ</t>
    </rPh>
    <rPh sb="6" eb="8">
      <t>シジ</t>
    </rPh>
    <rPh sb="9" eb="10">
      <t>サイ</t>
    </rPh>
    <rPh sb="14" eb="16">
      <t>ショコ</t>
    </rPh>
    <rPh sb="16" eb="18">
      <t>シリョウ</t>
    </rPh>
    <rPh sb="18" eb="19">
      <t>ヒ</t>
    </rPh>
    <rPh sb="19" eb="20">
      <t>カ</t>
    </rPh>
    <rPh sb="20" eb="21">
      <t>ヒョウ</t>
    </rPh>
    <rPh sb="23" eb="26">
      <t>リヨウシャ</t>
    </rPh>
    <rPh sb="26" eb="27">
      <t>ム</t>
    </rPh>
    <rPh sb="34" eb="36">
      <t>インサツ</t>
    </rPh>
    <rPh sb="37" eb="39">
      <t>シテイ</t>
    </rPh>
    <rPh sb="39" eb="41">
      <t>カノウ</t>
    </rPh>
    <phoneticPr fontId="2"/>
  </si>
  <si>
    <t xml:space="preserve">自動書庫出庫指示の際には、出庫指示番号を自動採番すること。出庫指示番号は毎日クリアし、朝一番の出庫指示は「1」となること。
</t>
    <rPh sb="0" eb="2">
      <t>ジドウ</t>
    </rPh>
    <rPh sb="2" eb="4">
      <t>ショコ</t>
    </rPh>
    <rPh sb="4" eb="6">
      <t>シュッコ</t>
    </rPh>
    <rPh sb="6" eb="8">
      <t>シジ</t>
    </rPh>
    <rPh sb="9" eb="10">
      <t>サイ</t>
    </rPh>
    <rPh sb="13" eb="15">
      <t>シュッコ</t>
    </rPh>
    <rPh sb="15" eb="17">
      <t>シジ</t>
    </rPh>
    <rPh sb="17" eb="19">
      <t>バンゴウ</t>
    </rPh>
    <rPh sb="20" eb="22">
      <t>ジドウ</t>
    </rPh>
    <rPh sb="22" eb="23">
      <t>サイ</t>
    </rPh>
    <rPh sb="23" eb="24">
      <t>バン</t>
    </rPh>
    <rPh sb="29" eb="31">
      <t>シュッコ</t>
    </rPh>
    <rPh sb="31" eb="33">
      <t>シジ</t>
    </rPh>
    <rPh sb="33" eb="35">
      <t>バンゴウ</t>
    </rPh>
    <rPh sb="36" eb="38">
      <t>マイニチ</t>
    </rPh>
    <rPh sb="43" eb="46">
      <t>アサイチバン</t>
    </rPh>
    <rPh sb="47" eb="49">
      <t>シュッコ</t>
    </rPh>
    <rPh sb="49" eb="51">
      <t>シジ</t>
    </rPh>
    <phoneticPr fontId="2"/>
  </si>
  <si>
    <r>
      <t>自動書庫出庫指示により、自動書庫に、</t>
    </r>
    <r>
      <rPr>
        <sz val="11"/>
        <rFont val="ＭＳ ゴシック"/>
        <family val="3"/>
        <charset val="128"/>
      </rPr>
      <t xml:space="preserve">出庫指示メッセージを送信すること。
</t>
    </r>
    <rPh sb="0" eb="2">
      <t>ジドウ</t>
    </rPh>
    <rPh sb="2" eb="4">
      <t>ショコ</t>
    </rPh>
    <rPh sb="4" eb="6">
      <t>シュッコ</t>
    </rPh>
    <rPh sb="6" eb="8">
      <t>シジ</t>
    </rPh>
    <rPh sb="12" eb="14">
      <t>ジドウ</t>
    </rPh>
    <rPh sb="14" eb="16">
      <t>ショコ</t>
    </rPh>
    <rPh sb="18" eb="20">
      <t>シュッコ</t>
    </rPh>
    <rPh sb="20" eb="22">
      <t>シジ</t>
    </rPh>
    <rPh sb="28" eb="30">
      <t>ソウシン</t>
    </rPh>
    <phoneticPr fontId="2"/>
  </si>
  <si>
    <t xml:space="preserve">処理状況画面に「出庫依頼」中であることを表示すること。
</t>
    <rPh sb="0" eb="2">
      <t>ショリ</t>
    </rPh>
    <rPh sb="2" eb="4">
      <t>ジョウキョウ</t>
    </rPh>
    <rPh sb="4" eb="6">
      <t>ガメン</t>
    </rPh>
    <rPh sb="8" eb="10">
      <t>シュッコ</t>
    </rPh>
    <rPh sb="10" eb="12">
      <t>イライ</t>
    </rPh>
    <rPh sb="13" eb="14">
      <t>ナカ</t>
    </rPh>
    <rPh sb="20" eb="22">
      <t>ヒョウジ</t>
    </rPh>
    <phoneticPr fontId="2"/>
  </si>
  <si>
    <t xml:space="preserve">自動書庫にて出庫処理が正常終了した場合、自動書庫より出庫完了実績メッセージを受信すること。
</t>
    <rPh sb="0" eb="2">
      <t>ジドウ</t>
    </rPh>
    <rPh sb="2" eb="4">
      <t>ショコ</t>
    </rPh>
    <rPh sb="6" eb="8">
      <t>シュッコ</t>
    </rPh>
    <rPh sb="8" eb="10">
      <t>ショリ</t>
    </rPh>
    <rPh sb="11" eb="13">
      <t>セイジョウ</t>
    </rPh>
    <rPh sb="13" eb="15">
      <t>シュウリョウ</t>
    </rPh>
    <rPh sb="17" eb="19">
      <t>バアイ</t>
    </rPh>
    <rPh sb="20" eb="22">
      <t>ジドウ</t>
    </rPh>
    <rPh sb="22" eb="24">
      <t>ショコ</t>
    </rPh>
    <rPh sb="26" eb="28">
      <t>シュッコ</t>
    </rPh>
    <rPh sb="28" eb="30">
      <t>カンリョウ</t>
    </rPh>
    <rPh sb="30" eb="32">
      <t>ジッセキ</t>
    </rPh>
    <rPh sb="38" eb="40">
      <t>ジュシン</t>
    </rPh>
    <phoneticPr fontId="2"/>
  </si>
  <si>
    <t xml:space="preserve">自動書庫より出庫完了実績メッセージを受信した場合、処理状況画面には、「出庫済み」と表示されること。
</t>
    <rPh sb="22" eb="24">
      <t>バアイ</t>
    </rPh>
    <rPh sb="25" eb="27">
      <t>ショリ</t>
    </rPh>
    <rPh sb="27" eb="29">
      <t>ジョウキョウ</t>
    </rPh>
    <rPh sb="29" eb="31">
      <t>ガメン</t>
    </rPh>
    <rPh sb="35" eb="37">
      <t>シュッコ</t>
    </rPh>
    <rPh sb="37" eb="38">
      <t>ス</t>
    </rPh>
    <rPh sb="41" eb="43">
      <t>ヒョウジ</t>
    </rPh>
    <phoneticPr fontId="2"/>
  </si>
  <si>
    <t xml:space="preserve">処理状況画面から、「出庫済み」の資料について、「書庫資料出庫票」（業務用レシート）の印刷を指定可能とすること。
</t>
    <rPh sb="0" eb="2">
      <t>ショリ</t>
    </rPh>
    <rPh sb="2" eb="4">
      <t>ジョウキョウ</t>
    </rPh>
    <rPh sb="4" eb="6">
      <t>ガメン</t>
    </rPh>
    <rPh sb="10" eb="12">
      <t>シュッコ</t>
    </rPh>
    <rPh sb="12" eb="13">
      <t>ス</t>
    </rPh>
    <rPh sb="16" eb="18">
      <t>シリョウ</t>
    </rPh>
    <rPh sb="24" eb="26">
      <t>ショコ</t>
    </rPh>
    <rPh sb="26" eb="28">
      <t>シリョウ</t>
    </rPh>
    <rPh sb="28" eb="30">
      <t>シュッコ</t>
    </rPh>
    <rPh sb="30" eb="31">
      <t>ヒョウ</t>
    </rPh>
    <rPh sb="33" eb="36">
      <t>ギョウムヨウ</t>
    </rPh>
    <rPh sb="42" eb="44">
      <t>インサツ</t>
    </rPh>
    <rPh sb="45" eb="47">
      <t>シテイ</t>
    </rPh>
    <rPh sb="47" eb="49">
      <t>カノウ</t>
    </rPh>
    <phoneticPr fontId="2"/>
  </si>
  <si>
    <t xml:space="preserve">自動書庫にて出庫処理が異常終了した場合、自動書庫より異常終了理由メッセージを受信し、処理状況画面には「出庫ＮＧ（エラー理由）」が表示されること。
</t>
    <rPh sb="0" eb="2">
      <t>ジドウ</t>
    </rPh>
    <rPh sb="2" eb="4">
      <t>ショコ</t>
    </rPh>
    <rPh sb="6" eb="8">
      <t>シュッコ</t>
    </rPh>
    <rPh sb="8" eb="10">
      <t>ショリ</t>
    </rPh>
    <rPh sb="11" eb="13">
      <t>イジョウ</t>
    </rPh>
    <rPh sb="13" eb="15">
      <t>シュウリョウ</t>
    </rPh>
    <rPh sb="17" eb="19">
      <t>バアイ</t>
    </rPh>
    <rPh sb="20" eb="22">
      <t>ジドウ</t>
    </rPh>
    <rPh sb="22" eb="24">
      <t>ショコ</t>
    </rPh>
    <rPh sb="26" eb="28">
      <t>イジョウ</t>
    </rPh>
    <rPh sb="28" eb="30">
      <t>シュウリョウ</t>
    </rPh>
    <rPh sb="30" eb="32">
      <t>リユウ</t>
    </rPh>
    <rPh sb="38" eb="40">
      <t>ジュシン</t>
    </rPh>
    <phoneticPr fontId="2"/>
  </si>
  <si>
    <t>（２）直接出庫</t>
    <rPh sb="3" eb="5">
      <t>チョクセツ</t>
    </rPh>
    <rPh sb="5" eb="7">
      <t>シュッコ</t>
    </rPh>
    <phoneticPr fontId="2"/>
  </si>
  <si>
    <t xml:space="preserve">自動書庫での直接操作で、自動書庫から資料が取り出されたとき、自動書庫から、出庫完了実績メッセージとして「処理結果：ローカル」を受信すること。
</t>
    <rPh sb="0" eb="2">
      <t>ジドウ</t>
    </rPh>
    <rPh sb="2" eb="4">
      <t>ショコ</t>
    </rPh>
    <rPh sb="6" eb="8">
      <t>チョクセツ</t>
    </rPh>
    <rPh sb="8" eb="10">
      <t>ソウサ</t>
    </rPh>
    <rPh sb="12" eb="14">
      <t>ジドウ</t>
    </rPh>
    <rPh sb="14" eb="16">
      <t>ショコ</t>
    </rPh>
    <rPh sb="18" eb="20">
      <t>シリョウ</t>
    </rPh>
    <rPh sb="21" eb="22">
      <t>ト</t>
    </rPh>
    <rPh sb="23" eb="24">
      <t>ダ</t>
    </rPh>
    <rPh sb="30" eb="32">
      <t>ジドウ</t>
    </rPh>
    <rPh sb="32" eb="34">
      <t>ショコ</t>
    </rPh>
    <rPh sb="37" eb="39">
      <t>シュッコ</t>
    </rPh>
    <rPh sb="39" eb="41">
      <t>カンリョウ</t>
    </rPh>
    <rPh sb="41" eb="43">
      <t>ジッセキ</t>
    </rPh>
    <rPh sb="52" eb="54">
      <t>ショリ</t>
    </rPh>
    <rPh sb="54" eb="56">
      <t>ケッカ</t>
    </rPh>
    <rPh sb="63" eb="65">
      <t>ジュシン</t>
    </rPh>
    <phoneticPr fontId="2"/>
  </si>
  <si>
    <t xml:space="preserve">自動書庫より出庫完了実績メッセージ「処理結果：ローカル」を受信した場合には、処理状況画面には「出庫済み」と表示されること。
</t>
    <rPh sb="33" eb="35">
      <t>バアイ</t>
    </rPh>
    <rPh sb="38" eb="40">
      <t>ショリ</t>
    </rPh>
    <rPh sb="40" eb="42">
      <t>ジョウキョウ</t>
    </rPh>
    <rPh sb="42" eb="44">
      <t>ガメン</t>
    </rPh>
    <rPh sb="47" eb="49">
      <t>シュッコ</t>
    </rPh>
    <rPh sb="49" eb="50">
      <t>ス</t>
    </rPh>
    <rPh sb="53" eb="55">
      <t>ヒョウジ</t>
    </rPh>
    <phoneticPr fontId="2"/>
  </si>
  <si>
    <t>（３）「書庫資料引換票」（利用者向けレシート）</t>
    <rPh sb="4" eb="6">
      <t>ショコ</t>
    </rPh>
    <rPh sb="6" eb="8">
      <t>シリョウ</t>
    </rPh>
    <rPh sb="8" eb="10">
      <t>ヒキカエ</t>
    </rPh>
    <rPh sb="10" eb="11">
      <t>ヒョウ</t>
    </rPh>
    <rPh sb="13" eb="16">
      <t>リヨウシャ</t>
    </rPh>
    <rPh sb="16" eb="17">
      <t>ム</t>
    </rPh>
    <phoneticPr fontId="2"/>
  </si>
  <si>
    <t xml:space="preserve">書庫資料引換票レシートには以下の項目が印字されること。
・受取番号（出庫指示番号）
・受取時間（指示時刻から一定時間後をセット）
・受取場所（出納ステーション）
・タイトル
・著者名
・書誌番号
・処理館名
・作成日時
</t>
    <rPh sb="0" eb="2">
      <t>ショコ</t>
    </rPh>
    <rPh sb="2" eb="4">
      <t>シリョウ</t>
    </rPh>
    <rPh sb="4" eb="6">
      <t>ヒキカエ</t>
    </rPh>
    <rPh sb="6" eb="7">
      <t>ヒョウ</t>
    </rPh>
    <rPh sb="13" eb="15">
      <t>イカ</t>
    </rPh>
    <rPh sb="16" eb="18">
      <t>コウモク</t>
    </rPh>
    <rPh sb="19" eb="21">
      <t>インジ</t>
    </rPh>
    <rPh sb="29" eb="31">
      <t>ウケトリ</t>
    </rPh>
    <rPh sb="31" eb="33">
      <t>バンゴウ</t>
    </rPh>
    <rPh sb="34" eb="36">
      <t>シュッコ</t>
    </rPh>
    <rPh sb="36" eb="38">
      <t>シジ</t>
    </rPh>
    <rPh sb="38" eb="40">
      <t>バンゴウ</t>
    </rPh>
    <rPh sb="43" eb="45">
      <t>ウケトリ</t>
    </rPh>
    <rPh sb="45" eb="47">
      <t>ジカン</t>
    </rPh>
    <rPh sb="48" eb="50">
      <t>シジ</t>
    </rPh>
    <rPh sb="50" eb="52">
      <t>ジコク</t>
    </rPh>
    <rPh sb="54" eb="56">
      <t>イッテイ</t>
    </rPh>
    <rPh sb="56" eb="58">
      <t>ジカン</t>
    </rPh>
    <rPh sb="58" eb="59">
      <t>ゴ</t>
    </rPh>
    <rPh sb="66" eb="68">
      <t>ウケトリ</t>
    </rPh>
    <rPh sb="68" eb="70">
      <t>バショ</t>
    </rPh>
    <rPh sb="71" eb="73">
      <t>スイトウ</t>
    </rPh>
    <rPh sb="88" eb="90">
      <t>チョシャ</t>
    </rPh>
    <rPh sb="90" eb="91">
      <t>メイ</t>
    </rPh>
    <rPh sb="93" eb="95">
      <t>ショシ</t>
    </rPh>
    <rPh sb="95" eb="97">
      <t>バンゴウ</t>
    </rPh>
    <rPh sb="99" eb="101">
      <t>ショリ</t>
    </rPh>
    <rPh sb="101" eb="102">
      <t>カン</t>
    </rPh>
    <rPh sb="102" eb="103">
      <t>ナ</t>
    </rPh>
    <rPh sb="105" eb="107">
      <t>サクセイ</t>
    </rPh>
    <phoneticPr fontId="2"/>
  </si>
  <si>
    <t xml:space="preserve">雑誌は、誌名の他に、巻号も印字されること。
</t>
    <rPh sb="0" eb="2">
      <t>ザッシ</t>
    </rPh>
    <rPh sb="4" eb="6">
      <t>シメイ</t>
    </rPh>
    <rPh sb="7" eb="8">
      <t>ホカ</t>
    </rPh>
    <rPh sb="10" eb="11">
      <t>カン</t>
    </rPh>
    <rPh sb="11" eb="12">
      <t>ゴウ</t>
    </rPh>
    <rPh sb="13" eb="15">
      <t>インジ</t>
    </rPh>
    <phoneticPr fontId="2"/>
  </si>
  <si>
    <t xml:space="preserve">禁帯出資料の場合は、その旨が分かるように印字されること。
</t>
    <rPh sb="0" eb="1">
      <t>キン</t>
    </rPh>
    <rPh sb="1" eb="3">
      <t>タイシュツ</t>
    </rPh>
    <rPh sb="3" eb="5">
      <t>シリョウ</t>
    </rPh>
    <rPh sb="6" eb="8">
      <t>バアイ</t>
    </rPh>
    <rPh sb="12" eb="13">
      <t>ムネ</t>
    </rPh>
    <rPh sb="14" eb="15">
      <t>ワ</t>
    </rPh>
    <rPh sb="20" eb="22">
      <t>インジ</t>
    </rPh>
    <phoneticPr fontId="2"/>
  </si>
  <si>
    <t>（４）「書庫資料出庫票」（業務用レシート）</t>
    <rPh sb="4" eb="6">
      <t>ショコ</t>
    </rPh>
    <rPh sb="6" eb="8">
      <t>シリョウ</t>
    </rPh>
    <rPh sb="8" eb="10">
      <t>シュッコ</t>
    </rPh>
    <rPh sb="10" eb="11">
      <t>ヒョウ</t>
    </rPh>
    <rPh sb="13" eb="16">
      <t>ギョウムヨウ</t>
    </rPh>
    <phoneticPr fontId="2"/>
  </si>
  <si>
    <t xml:space="preserve">書庫資料出庫票レシートには以下の項目が印字されること。
・受取番号（出庫指示番号）
・受取場所（出納ステーション）
・資料ＩＤ
・タイトル
・著者名
・出版社
・書誌番号
・処理館名
・作成日時
</t>
    <rPh sb="0" eb="2">
      <t>ショコ</t>
    </rPh>
    <rPh sb="2" eb="4">
      <t>シリョウ</t>
    </rPh>
    <rPh sb="4" eb="6">
      <t>シュッコ</t>
    </rPh>
    <rPh sb="6" eb="7">
      <t>ヒョウ</t>
    </rPh>
    <rPh sb="13" eb="15">
      <t>イカ</t>
    </rPh>
    <rPh sb="16" eb="18">
      <t>コウモク</t>
    </rPh>
    <rPh sb="19" eb="21">
      <t>インジ</t>
    </rPh>
    <rPh sb="29" eb="31">
      <t>ウケトリ</t>
    </rPh>
    <rPh sb="31" eb="33">
      <t>バンゴウ</t>
    </rPh>
    <rPh sb="34" eb="36">
      <t>シュッコ</t>
    </rPh>
    <rPh sb="36" eb="38">
      <t>シジ</t>
    </rPh>
    <rPh sb="38" eb="40">
      <t>バンゴウ</t>
    </rPh>
    <rPh sb="43" eb="45">
      <t>ウケトリ</t>
    </rPh>
    <rPh sb="45" eb="47">
      <t>バショ</t>
    </rPh>
    <rPh sb="48" eb="50">
      <t>スイトウ</t>
    </rPh>
    <rPh sb="59" eb="61">
      <t>シリョウ</t>
    </rPh>
    <rPh sb="71" eb="73">
      <t>チョシャ</t>
    </rPh>
    <rPh sb="73" eb="74">
      <t>メイ</t>
    </rPh>
    <rPh sb="76" eb="78">
      <t>シュッパン</t>
    </rPh>
    <rPh sb="78" eb="79">
      <t>シャ</t>
    </rPh>
    <rPh sb="81" eb="83">
      <t>ショシ</t>
    </rPh>
    <rPh sb="83" eb="85">
      <t>バンゴウ</t>
    </rPh>
    <rPh sb="87" eb="89">
      <t>ショリ</t>
    </rPh>
    <rPh sb="89" eb="90">
      <t>カン</t>
    </rPh>
    <rPh sb="90" eb="91">
      <t>メイ</t>
    </rPh>
    <rPh sb="93" eb="95">
      <t>サクセイ</t>
    </rPh>
    <phoneticPr fontId="2"/>
  </si>
  <si>
    <t xml:space="preserve">雑誌は、誌名の他に、巻号も印字されること。
</t>
    <phoneticPr fontId="2"/>
  </si>
  <si>
    <t>２１．座席管理</t>
    <rPh sb="3" eb="5">
      <t>ザセキ</t>
    </rPh>
    <rPh sb="5" eb="7">
      <t>カンリ</t>
    </rPh>
    <phoneticPr fontId="2"/>
  </si>
  <si>
    <t>２２．CMS</t>
    <phoneticPr fontId="2"/>
  </si>
  <si>
    <t xml:space="preserve">以下の項目を含んだマスタデータを自動書庫に送信すること。
・蔵書管理番号（内部管理番号）
・タイトル（副書名、シリーズ名を含めた編集形、
　雑誌の場合は年月日号（巻号情報）を含む）
・責任表示
・出版者（出版者・発行所・発売者）
・大きさ
・ページ数
・資料ＩＤ
・ＵＩＤ
</t>
    <rPh sb="0" eb="2">
      <t>イカ</t>
    </rPh>
    <rPh sb="3" eb="5">
      <t>コウモク</t>
    </rPh>
    <rPh sb="6" eb="7">
      <t>フク</t>
    </rPh>
    <rPh sb="16" eb="18">
      <t>ジドウ</t>
    </rPh>
    <rPh sb="18" eb="20">
      <t>ショコ</t>
    </rPh>
    <rPh sb="21" eb="23">
      <t>ソウシン</t>
    </rPh>
    <rPh sb="30" eb="32">
      <t>ゾウショ</t>
    </rPh>
    <rPh sb="32" eb="34">
      <t>カンリ</t>
    </rPh>
    <rPh sb="34" eb="36">
      <t>バンゴウ</t>
    </rPh>
    <rPh sb="37" eb="39">
      <t>ナイブ</t>
    </rPh>
    <rPh sb="39" eb="41">
      <t>カンリ</t>
    </rPh>
    <rPh sb="41" eb="43">
      <t>バンゴウ</t>
    </rPh>
    <rPh sb="51" eb="52">
      <t>フク</t>
    </rPh>
    <rPh sb="52" eb="54">
      <t>ショメイ</t>
    </rPh>
    <rPh sb="59" eb="60">
      <t>ナ</t>
    </rPh>
    <rPh sb="61" eb="62">
      <t>フク</t>
    </rPh>
    <rPh sb="64" eb="66">
      <t>ヘンシュウ</t>
    </rPh>
    <rPh sb="66" eb="67">
      <t>ケイ</t>
    </rPh>
    <rPh sb="70" eb="72">
      <t>ザッシ</t>
    </rPh>
    <rPh sb="73" eb="75">
      <t>バアイ</t>
    </rPh>
    <rPh sb="76" eb="79">
      <t>ネンガッピ</t>
    </rPh>
    <rPh sb="79" eb="80">
      <t>ゴウ</t>
    </rPh>
    <rPh sb="81" eb="82">
      <t>カン</t>
    </rPh>
    <rPh sb="82" eb="83">
      <t>ゴウ</t>
    </rPh>
    <rPh sb="83" eb="85">
      <t>ジョウホウ</t>
    </rPh>
    <rPh sb="87" eb="88">
      <t>フク</t>
    </rPh>
    <rPh sb="92" eb="94">
      <t>セキニン</t>
    </rPh>
    <rPh sb="94" eb="96">
      <t>ヒョウジ</t>
    </rPh>
    <rPh sb="98" eb="100">
      <t>シュッパン</t>
    </rPh>
    <rPh sb="100" eb="101">
      <t>モノ</t>
    </rPh>
    <rPh sb="102" eb="104">
      <t>シュッパン</t>
    </rPh>
    <rPh sb="104" eb="105">
      <t>シャ</t>
    </rPh>
    <rPh sb="106" eb="108">
      <t>ハッコウ</t>
    </rPh>
    <rPh sb="108" eb="109">
      <t>ジョ</t>
    </rPh>
    <rPh sb="110" eb="112">
      <t>ハツバイ</t>
    </rPh>
    <rPh sb="112" eb="113">
      <t>シャ</t>
    </rPh>
    <rPh sb="116" eb="117">
      <t>オオ</t>
    </rPh>
    <rPh sb="124" eb="125">
      <t>スウ</t>
    </rPh>
    <rPh sb="127" eb="129">
      <t>シリョウ</t>
    </rPh>
    <phoneticPr fontId="2"/>
  </si>
  <si>
    <t>消込方式の蔵書点検に対応していること。</t>
    <rPh sb="0" eb="2">
      <t>ケシコミ</t>
    </rPh>
    <rPh sb="2" eb="4">
      <t>ホウシキ</t>
    </rPh>
    <rPh sb="5" eb="7">
      <t>ゾウショ</t>
    </rPh>
    <rPh sb="7" eb="9">
      <t>テンケン</t>
    </rPh>
    <rPh sb="10" eb="12">
      <t>タイオウ</t>
    </rPh>
    <phoneticPr fontId="12"/>
  </si>
  <si>
    <t>消込方式の蔵書点検では、点検対象の書架を指定することで、点検対象の資料を画面に一覧で表示できること。点検対象の資料を読み取った場合、一覧から該当資料が消込されること。</t>
    <rPh sb="0" eb="2">
      <t>ケシコミ</t>
    </rPh>
    <rPh sb="2" eb="4">
      <t>ホウシキ</t>
    </rPh>
    <rPh sb="5" eb="7">
      <t>ゾウショ</t>
    </rPh>
    <rPh sb="7" eb="9">
      <t>テンケン</t>
    </rPh>
    <rPh sb="12" eb="14">
      <t>テンケン</t>
    </rPh>
    <rPh sb="14" eb="16">
      <t>タイショウ</t>
    </rPh>
    <rPh sb="17" eb="19">
      <t>ショカ</t>
    </rPh>
    <rPh sb="20" eb="22">
      <t>シテイ</t>
    </rPh>
    <rPh sb="28" eb="30">
      <t>テンケン</t>
    </rPh>
    <rPh sb="30" eb="32">
      <t>タイショウ</t>
    </rPh>
    <rPh sb="33" eb="35">
      <t>シリョウ</t>
    </rPh>
    <rPh sb="36" eb="38">
      <t>ガメン</t>
    </rPh>
    <rPh sb="39" eb="41">
      <t>イチラン</t>
    </rPh>
    <rPh sb="42" eb="44">
      <t>ヒョウジ</t>
    </rPh>
    <rPh sb="50" eb="52">
      <t>テンケン</t>
    </rPh>
    <rPh sb="52" eb="54">
      <t>タイショウ</t>
    </rPh>
    <rPh sb="55" eb="57">
      <t>シリョウ</t>
    </rPh>
    <rPh sb="58" eb="59">
      <t>ヨ</t>
    </rPh>
    <rPh sb="60" eb="61">
      <t>ト</t>
    </rPh>
    <rPh sb="63" eb="65">
      <t>バアイ</t>
    </rPh>
    <rPh sb="66" eb="68">
      <t>イチラン</t>
    </rPh>
    <rPh sb="70" eb="72">
      <t>ガイトウ</t>
    </rPh>
    <rPh sb="72" eb="74">
      <t>シリョウ</t>
    </rPh>
    <rPh sb="75" eb="77">
      <t>ケシコミ</t>
    </rPh>
    <phoneticPr fontId="12"/>
  </si>
  <si>
    <t>消込方式の蔵書点検では、点検対象ではない資料や、確認が必要な資料を読み取った場合、エラー資料として別画面で一覧に表示されること。</t>
    <rPh sb="0" eb="2">
      <t>ケシコミ</t>
    </rPh>
    <rPh sb="2" eb="4">
      <t>ホウシキ</t>
    </rPh>
    <rPh sb="5" eb="7">
      <t>ゾウショ</t>
    </rPh>
    <rPh sb="7" eb="9">
      <t>テンケン</t>
    </rPh>
    <rPh sb="12" eb="14">
      <t>テンケン</t>
    </rPh>
    <rPh sb="14" eb="16">
      <t>タイショウ</t>
    </rPh>
    <rPh sb="20" eb="22">
      <t>シリョウ</t>
    </rPh>
    <rPh sb="24" eb="26">
      <t>カクニン</t>
    </rPh>
    <rPh sb="27" eb="29">
      <t>ヒツヨウ</t>
    </rPh>
    <rPh sb="30" eb="32">
      <t>シリョウ</t>
    </rPh>
    <rPh sb="33" eb="34">
      <t>ヨ</t>
    </rPh>
    <rPh sb="35" eb="36">
      <t>ト</t>
    </rPh>
    <rPh sb="38" eb="40">
      <t>バアイ</t>
    </rPh>
    <rPh sb="44" eb="46">
      <t>シリョウ</t>
    </rPh>
    <rPh sb="49" eb="50">
      <t>ベツ</t>
    </rPh>
    <rPh sb="50" eb="52">
      <t>ガメン</t>
    </rPh>
    <rPh sb="53" eb="55">
      <t>イチラン</t>
    </rPh>
    <rPh sb="56" eb="58">
      <t>ヒョウジ</t>
    </rPh>
    <phoneticPr fontId="12"/>
  </si>
  <si>
    <t>上記条件で表示された場合、未所蔵書誌に利用者自身で予約が可能なこと。</t>
    <rPh sb="0" eb="2">
      <t>ジョウキ</t>
    </rPh>
    <rPh sb="2" eb="4">
      <t>ジョウケン</t>
    </rPh>
    <rPh sb="5" eb="7">
      <t>ヒョウジ</t>
    </rPh>
    <rPh sb="10" eb="12">
      <t>バアイ</t>
    </rPh>
    <rPh sb="13" eb="14">
      <t>ミ</t>
    </rPh>
    <rPh sb="14" eb="16">
      <t>ショゾウ</t>
    </rPh>
    <rPh sb="16" eb="18">
      <t>ショシ</t>
    </rPh>
    <rPh sb="19" eb="22">
      <t>リヨウシャ</t>
    </rPh>
    <rPh sb="22" eb="24">
      <t>ジシン</t>
    </rPh>
    <rPh sb="25" eb="27">
      <t>ヨヤク</t>
    </rPh>
    <rPh sb="28" eb="30">
      <t>カノウ</t>
    </rPh>
    <phoneticPr fontId="41"/>
  </si>
  <si>
    <t>未所蔵書誌について、利用者メニューログイン状態に限り、出版年月、受入年月日、資料種別、利用資格を条件に館内OPAC、webOPAC上で公開、非公開の設定が可能なこと。
この場合における出版年月、受入年月日については現在日時から参照しての動的な条件とすること。
※現在日時から「~日前」「~月前」など、0が入ることも許容すること。</t>
    <rPh sb="0" eb="1">
      <t>ミ</t>
    </rPh>
    <rPh sb="1" eb="3">
      <t>ショゾウ</t>
    </rPh>
    <rPh sb="3" eb="5">
      <t>ショシ</t>
    </rPh>
    <rPh sb="10" eb="13">
      <t>リヨウシャ</t>
    </rPh>
    <rPh sb="21" eb="23">
      <t>ジョウタイ</t>
    </rPh>
    <rPh sb="24" eb="25">
      <t>カギ</t>
    </rPh>
    <rPh sb="27" eb="29">
      <t>シュッパン</t>
    </rPh>
    <rPh sb="29" eb="31">
      <t>ネンゲツ</t>
    </rPh>
    <rPh sb="32" eb="34">
      <t>ウケイレ</t>
    </rPh>
    <rPh sb="34" eb="37">
      <t>ネンガッピ</t>
    </rPh>
    <rPh sb="38" eb="40">
      <t>シリョウ</t>
    </rPh>
    <rPh sb="40" eb="42">
      <t>シュベツ</t>
    </rPh>
    <rPh sb="43" eb="45">
      <t>リヨウ</t>
    </rPh>
    <rPh sb="45" eb="47">
      <t>シカク</t>
    </rPh>
    <rPh sb="48" eb="50">
      <t>ジョウケン</t>
    </rPh>
    <rPh sb="51" eb="53">
      <t>カンナイ</t>
    </rPh>
    <rPh sb="65" eb="66">
      <t>ジョウ</t>
    </rPh>
    <rPh sb="67" eb="69">
      <t>コウカイ</t>
    </rPh>
    <rPh sb="70" eb="73">
      <t>ヒコウカイ</t>
    </rPh>
    <rPh sb="74" eb="76">
      <t>セッテイ</t>
    </rPh>
    <rPh sb="77" eb="79">
      <t>カノウ</t>
    </rPh>
    <rPh sb="86" eb="88">
      <t>バアイ</t>
    </rPh>
    <rPh sb="92" eb="94">
      <t>シュッパン</t>
    </rPh>
    <rPh sb="94" eb="96">
      <t>ネンゲツ</t>
    </rPh>
    <rPh sb="97" eb="99">
      <t>ウケイレ</t>
    </rPh>
    <rPh sb="99" eb="102">
      <t>ネンガッピ</t>
    </rPh>
    <rPh sb="107" eb="109">
      <t>ゲンザイ</t>
    </rPh>
    <rPh sb="109" eb="111">
      <t>ニチジ</t>
    </rPh>
    <rPh sb="113" eb="115">
      <t>サンショウ</t>
    </rPh>
    <rPh sb="118" eb="120">
      <t>ドウテキ</t>
    </rPh>
    <rPh sb="121" eb="123">
      <t>ジョウケン</t>
    </rPh>
    <rPh sb="131" eb="133">
      <t>ゲンザイ</t>
    </rPh>
    <rPh sb="133" eb="135">
      <t>ニチジ</t>
    </rPh>
    <rPh sb="139" eb="140">
      <t>ニチ</t>
    </rPh>
    <rPh sb="140" eb="141">
      <t>マエ</t>
    </rPh>
    <rPh sb="144" eb="145">
      <t>ツキ</t>
    </rPh>
    <rPh sb="145" eb="146">
      <t>マエ</t>
    </rPh>
    <rPh sb="152" eb="153">
      <t>ハイ</t>
    </rPh>
    <rPh sb="157" eb="159">
      <t>キョヨウ</t>
    </rPh>
    <phoneticPr fontId="41"/>
  </si>
  <si>
    <t>未所蔵書誌の予約については、通常の予約規則とは別に、上限設定（件数、時間軸）が可能なこと。また、この上限設定については「5予約管理」の「未所蔵資料リクエスト」の上限設定（件数、時間軸）とその条件を共有し、その判定ができるようにすること。</t>
    <rPh sb="0" eb="1">
      <t>ミ</t>
    </rPh>
    <rPh sb="1" eb="3">
      <t>ショゾウ</t>
    </rPh>
    <rPh sb="3" eb="5">
      <t>ショシ</t>
    </rPh>
    <rPh sb="6" eb="8">
      <t>ヨヤク</t>
    </rPh>
    <rPh sb="14" eb="16">
      <t>ツウジョウ</t>
    </rPh>
    <rPh sb="17" eb="19">
      <t>ヨヤク</t>
    </rPh>
    <rPh sb="19" eb="21">
      <t>キソク</t>
    </rPh>
    <rPh sb="23" eb="24">
      <t>ベツ</t>
    </rPh>
    <rPh sb="26" eb="28">
      <t>ジョウゲン</t>
    </rPh>
    <rPh sb="28" eb="30">
      <t>セッテイ</t>
    </rPh>
    <rPh sb="31" eb="33">
      <t>ケンスウ</t>
    </rPh>
    <rPh sb="34" eb="37">
      <t>ジカンジク</t>
    </rPh>
    <rPh sb="39" eb="41">
      <t>カノウ</t>
    </rPh>
    <rPh sb="50" eb="52">
      <t>ジョウゲン</t>
    </rPh>
    <rPh sb="52" eb="54">
      <t>セッテイ</t>
    </rPh>
    <rPh sb="61" eb="63">
      <t>ヨヤク</t>
    </rPh>
    <rPh sb="63" eb="65">
      <t>カンリ</t>
    </rPh>
    <rPh sb="68" eb="69">
      <t>ミ</t>
    </rPh>
    <rPh sb="69" eb="71">
      <t>ショゾウ</t>
    </rPh>
    <rPh sb="71" eb="73">
      <t>シリョウ</t>
    </rPh>
    <rPh sb="80" eb="82">
      <t>ジョウゲン</t>
    </rPh>
    <rPh sb="82" eb="84">
      <t>セッテイ</t>
    </rPh>
    <rPh sb="85" eb="87">
      <t>ケンスウ</t>
    </rPh>
    <rPh sb="88" eb="91">
      <t>ジカンジク</t>
    </rPh>
    <rPh sb="95" eb="97">
      <t>ジョウケン</t>
    </rPh>
    <rPh sb="98" eb="100">
      <t>キョウユウ</t>
    </rPh>
    <rPh sb="104" eb="106">
      <t>ハンテイ</t>
    </rPh>
    <phoneticPr fontId="41"/>
  </si>
  <si>
    <t>上記条件で予約がされた件数について、統計情報として事後的に把握（CSV出力含む）できるようにすること。項目は以下のとおり
・予約日
・登録資格
・性別
・年代（既存の統計管理上の年代）
・住所（既存の統計管理上の住所コード）
・資料が図書であった場合のNDC
・資料が図書であった場合の請求記号
・受取館</t>
    <rPh sb="0" eb="2">
      <t>ジョウキ</t>
    </rPh>
    <rPh sb="2" eb="4">
      <t>ジョウケン</t>
    </rPh>
    <rPh sb="5" eb="7">
      <t>ヨヤク</t>
    </rPh>
    <rPh sb="11" eb="13">
      <t>ケンスウ</t>
    </rPh>
    <rPh sb="18" eb="20">
      <t>トウケイ</t>
    </rPh>
    <rPh sb="20" eb="22">
      <t>ジョウホウ</t>
    </rPh>
    <rPh sb="25" eb="28">
      <t>ジゴテキ</t>
    </rPh>
    <rPh sb="29" eb="31">
      <t>ハアク</t>
    </rPh>
    <rPh sb="35" eb="37">
      <t>シュツリョク</t>
    </rPh>
    <rPh sb="37" eb="38">
      <t>フク</t>
    </rPh>
    <rPh sb="51" eb="53">
      <t>コウモク</t>
    </rPh>
    <rPh sb="54" eb="56">
      <t>イカ</t>
    </rPh>
    <rPh sb="62" eb="64">
      <t>ヨヤク</t>
    </rPh>
    <rPh sb="64" eb="65">
      <t>ビ</t>
    </rPh>
    <rPh sb="67" eb="69">
      <t>トウロク</t>
    </rPh>
    <rPh sb="69" eb="71">
      <t>シカク</t>
    </rPh>
    <rPh sb="73" eb="75">
      <t>セイベツ</t>
    </rPh>
    <rPh sb="77" eb="79">
      <t>ネンダイ</t>
    </rPh>
    <rPh sb="80" eb="82">
      <t>キゾン</t>
    </rPh>
    <rPh sb="83" eb="85">
      <t>トウケイ</t>
    </rPh>
    <rPh sb="85" eb="87">
      <t>カンリ</t>
    </rPh>
    <rPh sb="87" eb="88">
      <t>ジョウ</t>
    </rPh>
    <rPh sb="89" eb="91">
      <t>ネンダイ</t>
    </rPh>
    <rPh sb="94" eb="96">
      <t>ジュウショ</t>
    </rPh>
    <rPh sb="97" eb="99">
      <t>キゾン</t>
    </rPh>
    <rPh sb="100" eb="102">
      <t>トウケイ</t>
    </rPh>
    <rPh sb="102" eb="104">
      <t>カンリ</t>
    </rPh>
    <rPh sb="104" eb="105">
      <t>ジョウ</t>
    </rPh>
    <rPh sb="106" eb="108">
      <t>ジュウショ</t>
    </rPh>
    <rPh sb="114" eb="116">
      <t>シリョウ</t>
    </rPh>
    <rPh sb="117" eb="119">
      <t>トショ</t>
    </rPh>
    <rPh sb="123" eb="125">
      <t>バアイ</t>
    </rPh>
    <rPh sb="131" eb="133">
      <t>シリョウ</t>
    </rPh>
    <rPh sb="134" eb="136">
      <t>トショ</t>
    </rPh>
    <rPh sb="140" eb="142">
      <t>バアイ</t>
    </rPh>
    <rPh sb="143" eb="145">
      <t>セイキュウ</t>
    </rPh>
    <rPh sb="145" eb="147">
      <t>キゴウ</t>
    </rPh>
    <rPh sb="149" eb="151">
      <t>ウケトリ</t>
    </rPh>
    <rPh sb="151" eb="152">
      <t>ヤカタ</t>
    </rPh>
    <phoneticPr fontId="41"/>
  </si>
  <si>
    <t>上記条件で予約がされた内容について、帳票情報として、予約日、受取館を条件に、把握（CSV出力含む）できるようにすること。項目は以下のとおり
・予約日
・利用者ID
・利用者氏名
・利用者フリガナ
・受取館
・タイトル
・著者
・出版社
・シリーズ名（あれば）
・出版年月
・資料が図書であった場合のISBN</t>
    <rPh sb="0" eb="2">
      <t>ジョウキ</t>
    </rPh>
    <rPh sb="2" eb="4">
      <t>ジョウケン</t>
    </rPh>
    <rPh sb="5" eb="7">
      <t>ヨヤク</t>
    </rPh>
    <rPh sb="11" eb="13">
      <t>ナイヨウ</t>
    </rPh>
    <rPh sb="18" eb="20">
      <t>チョウヒョウ</t>
    </rPh>
    <rPh sb="20" eb="22">
      <t>ジョウホウ</t>
    </rPh>
    <rPh sb="26" eb="28">
      <t>ヨヤク</t>
    </rPh>
    <rPh sb="28" eb="29">
      <t>ビ</t>
    </rPh>
    <rPh sb="30" eb="32">
      <t>ウケトリ</t>
    </rPh>
    <rPh sb="32" eb="33">
      <t>ヤカタ</t>
    </rPh>
    <rPh sb="34" eb="36">
      <t>ジョウケン</t>
    </rPh>
    <rPh sb="38" eb="40">
      <t>ハアク</t>
    </rPh>
    <rPh sb="44" eb="46">
      <t>シュツリョク</t>
    </rPh>
    <rPh sb="46" eb="47">
      <t>フク</t>
    </rPh>
    <rPh sb="60" eb="62">
      <t>コウモク</t>
    </rPh>
    <rPh sb="63" eb="65">
      <t>イカ</t>
    </rPh>
    <rPh sb="71" eb="73">
      <t>ヨヤク</t>
    </rPh>
    <rPh sb="73" eb="74">
      <t>ビ</t>
    </rPh>
    <rPh sb="76" eb="79">
      <t>リヨウシャ</t>
    </rPh>
    <rPh sb="83" eb="86">
      <t>リヨウシャ</t>
    </rPh>
    <rPh sb="86" eb="88">
      <t>シメイ</t>
    </rPh>
    <rPh sb="90" eb="93">
      <t>リヨウシャ</t>
    </rPh>
    <rPh sb="110" eb="112">
      <t>チョシャ</t>
    </rPh>
    <rPh sb="114" eb="117">
      <t>シュッパンシャ</t>
    </rPh>
    <rPh sb="123" eb="124">
      <t>メイ</t>
    </rPh>
    <rPh sb="131" eb="133">
      <t>シュッパン</t>
    </rPh>
    <rPh sb="133" eb="135">
      <t>ネンゲツ</t>
    </rPh>
    <phoneticPr fontId="41"/>
  </si>
  <si>
    <t>連絡先に携帯電話が登録されている利用者にはSMS（ショートメッセージサービス）による督促連絡ができること。</t>
    <rPh sb="0" eb="3">
      <t>レンラクサキ</t>
    </rPh>
    <rPh sb="4" eb="6">
      <t>ケイタイ</t>
    </rPh>
    <rPh sb="6" eb="8">
      <t>デンワ</t>
    </rPh>
    <rPh sb="9" eb="11">
      <t>トウロク</t>
    </rPh>
    <rPh sb="16" eb="19">
      <t>リヨウシャ</t>
    </rPh>
    <rPh sb="42" eb="44">
      <t>トクソク</t>
    </rPh>
    <rPh sb="44" eb="46">
      <t>レンラク</t>
    </rPh>
    <phoneticPr fontId="41"/>
  </si>
  <si>
    <t xml:space="preserve">SMS督促が管理できること。
</t>
    <rPh sb="3" eb="5">
      <t>トクソク</t>
    </rPh>
    <rPh sb="6" eb="8">
      <t>カンリ</t>
    </rPh>
    <phoneticPr fontId="3"/>
  </si>
  <si>
    <t xml:space="preserve">SMS督促は設定により、一定の督促回数以降は葉書督促に切り替えができること。
</t>
    <rPh sb="3" eb="5">
      <t>トクソク</t>
    </rPh>
    <rPh sb="6" eb="8">
      <t>セッテイ</t>
    </rPh>
    <rPh sb="12" eb="14">
      <t>イッテイ</t>
    </rPh>
    <rPh sb="15" eb="17">
      <t>トクソク</t>
    </rPh>
    <rPh sb="17" eb="19">
      <t>カイスウ</t>
    </rPh>
    <rPh sb="19" eb="21">
      <t>イコウ</t>
    </rPh>
    <rPh sb="22" eb="24">
      <t>ハガキ</t>
    </rPh>
    <rPh sb="24" eb="26">
      <t>トクソク</t>
    </rPh>
    <phoneticPr fontId="3"/>
  </si>
  <si>
    <t xml:space="preserve">SMSの内容は、図書館で決められること。
利用者名・資料名・予約日などの変数もSMS送信文に含められること。
</t>
    <rPh sb="4" eb="6">
      <t>ナイヨウ</t>
    </rPh>
    <rPh sb="8" eb="11">
      <t>ト</t>
    </rPh>
    <rPh sb="12" eb="13">
      <t>キ</t>
    </rPh>
    <rPh sb="21" eb="24">
      <t>リ</t>
    </rPh>
    <rPh sb="24" eb="25">
      <t>メイ</t>
    </rPh>
    <rPh sb="26" eb="28">
      <t>シリョウ</t>
    </rPh>
    <rPh sb="28" eb="29">
      <t>メイ</t>
    </rPh>
    <rPh sb="30" eb="32">
      <t>ヨヤク</t>
    </rPh>
    <rPh sb="32" eb="33">
      <t>ビ</t>
    </rPh>
    <rPh sb="36" eb="38">
      <t>ヘンスウ</t>
    </rPh>
    <rPh sb="42" eb="44">
      <t>ソウシン</t>
    </rPh>
    <rPh sb="44" eb="45">
      <t>ブン</t>
    </rPh>
    <rPh sb="46" eb="47">
      <t>フク</t>
    </rPh>
    <phoneticPr fontId="12"/>
  </si>
  <si>
    <t>休館日にSMSを送信するかどうかを設定できること。</t>
    <phoneticPr fontId="12"/>
  </si>
  <si>
    <t xml:space="preserve">督促SMSの発信は、SMSの種類・送信館ごとに決められた時刻に自動で送信できること。
</t>
    <rPh sb="0" eb="2">
      <t>トクソク</t>
    </rPh>
    <rPh sb="6" eb="8">
      <t>ハッシン</t>
    </rPh>
    <rPh sb="34" eb="36">
      <t>ソウシン</t>
    </rPh>
    <phoneticPr fontId="12"/>
  </si>
  <si>
    <t xml:space="preserve">SMSの内容の中に、図書館で適宜文章変更が可能なメモ欄を設けることができること。
メモ欄は文章の途中にも挿入することができ、最低２箇所に挿入できること。
</t>
    <rPh sb="4" eb="6">
      <t>ナイヨウ</t>
    </rPh>
    <rPh sb="7" eb="8">
      <t>ナカ</t>
    </rPh>
    <rPh sb="10" eb="13">
      <t>ト</t>
    </rPh>
    <rPh sb="14" eb="16">
      <t>テキギ</t>
    </rPh>
    <rPh sb="16" eb="18">
      <t>ブンショウ</t>
    </rPh>
    <rPh sb="18" eb="20">
      <t>ヘンコウ</t>
    </rPh>
    <rPh sb="21" eb="23">
      <t>カノウ</t>
    </rPh>
    <rPh sb="26" eb="27">
      <t>ラン</t>
    </rPh>
    <rPh sb="28" eb="29">
      <t>モウ</t>
    </rPh>
    <rPh sb="43" eb="44">
      <t>ラン</t>
    </rPh>
    <rPh sb="45" eb="47">
      <t>ブンショウ</t>
    </rPh>
    <rPh sb="48" eb="50">
      <t>トチュウ</t>
    </rPh>
    <rPh sb="52" eb="54">
      <t>ソウニュウ</t>
    </rPh>
    <rPh sb="62" eb="64">
      <t>サイテイ</t>
    </rPh>
    <rPh sb="65" eb="67">
      <t>カショ</t>
    </rPh>
    <rPh sb="68" eb="70">
      <t>ソウニュウ</t>
    </rPh>
    <phoneticPr fontId="12"/>
  </si>
  <si>
    <t xml:space="preserve">通常の葉書督促では、メールアドレス登録者及び携帯電話登録者にはメール送信及びSMS発信され、残りを葉書印刷されること。
</t>
    <rPh sb="0" eb="2">
      <t>ツウジョウ</t>
    </rPh>
    <rPh sb="3" eb="5">
      <t>ハガキ</t>
    </rPh>
    <rPh sb="5" eb="7">
      <t>トクソク</t>
    </rPh>
    <rPh sb="17" eb="20">
      <t>トウロクシャ</t>
    </rPh>
    <rPh sb="20" eb="21">
      <t>オヨ</t>
    </rPh>
    <rPh sb="22" eb="24">
      <t>ケイタイ</t>
    </rPh>
    <rPh sb="24" eb="26">
      <t>デンワ</t>
    </rPh>
    <rPh sb="26" eb="29">
      <t>トウロクシャ</t>
    </rPh>
    <rPh sb="34" eb="36">
      <t>ソウシン</t>
    </rPh>
    <rPh sb="36" eb="37">
      <t>オヨ</t>
    </rPh>
    <rPh sb="41" eb="43">
      <t>ハッシン</t>
    </rPh>
    <rPh sb="46" eb="47">
      <t>ノコ</t>
    </rPh>
    <rPh sb="49" eb="51">
      <t>ハガキ</t>
    </rPh>
    <rPh sb="51" eb="53">
      <t>インサツ</t>
    </rPh>
    <phoneticPr fontId="3"/>
  </si>
  <si>
    <t xml:space="preserve">督促SMSの送信(抽出)によって、督促日・督促回数を自動セットすることもできること。
</t>
    <rPh sb="0" eb="2">
      <t>トクソク</t>
    </rPh>
    <rPh sb="6" eb="8">
      <t>ソウシン</t>
    </rPh>
    <rPh sb="9" eb="11">
      <t>チュウシュツ</t>
    </rPh>
    <rPh sb="17" eb="19">
      <t>トクソク</t>
    </rPh>
    <rPh sb="19" eb="20">
      <t>ビ</t>
    </rPh>
    <rPh sb="21" eb="23">
      <t>トクソク</t>
    </rPh>
    <rPh sb="23" eb="25">
      <t>カイスウ</t>
    </rPh>
    <rPh sb="26" eb="28">
      <t>ジドウ</t>
    </rPh>
    <phoneticPr fontId="12"/>
  </si>
  <si>
    <t xml:space="preserve">携帯電話登録がされている利用者に対して、督促対象となったときに督促SMSを送信することができること。
</t>
    <rPh sb="0" eb="2">
      <t>ケイタイ</t>
    </rPh>
    <rPh sb="2" eb="4">
      <t>デンワ</t>
    </rPh>
    <rPh sb="4" eb="6">
      <t>トウロク</t>
    </rPh>
    <rPh sb="12" eb="15">
      <t>リ</t>
    </rPh>
    <rPh sb="16" eb="17">
      <t>タイ</t>
    </rPh>
    <rPh sb="20" eb="22">
      <t>トクソク</t>
    </rPh>
    <rPh sb="22" eb="24">
      <t>タイショウ</t>
    </rPh>
    <rPh sb="31" eb="33">
      <t>トクソク</t>
    </rPh>
    <rPh sb="37" eb="39">
      <t>ソウシン</t>
    </rPh>
    <phoneticPr fontId="12"/>
  </si>
  <si>
    <t xml:space="preserve">メモの登録は、SMSの種類・送信館ごとに内容を変更できること。
</t>
    <rPh sb="3" eb="5">
      <t>トウロク</t>
    </rPh>
    <rPh sb="11" eb="13">
      <t>シュルイ</t>
    </rPh>
    <rPh sb="14" eb="16">
      <t>ソウシン</t>
    </rPh>
    <rPh sb="16" eb="17">
      <t>カン</t>
    </rPh>
    <rPh sb="20" eb="22">
      <t>ナイヨウ</t>
    </rPh>
    <rPh sb="23" eb="25">
      <t>ヘンコウ</t>
    </rPh>
    <phoneticPr fontId="12"/>
  </si>
  <si>
    <t xml:space="preserve">督促SMSは貸出館ごとに送信することができること。
</t>
    <rPh sb="0" eb="2">
      <t>トクソク</t>
    </rPh>
    <rPh sb="6" eb="8">
      <t>カシダシ</t>
    </rPh>
    <rPh sb="8" eb="9">
      <t>カン</t>
    </rPh>
    <rPh sb="12" eb="14">
      <t>ソウシン</t>
    </rPh>
    <phoneticPr fontId="12"/>
  </si>
  <si>
    <t>上記SMSの督促については「12督促」「13メール通知」の内容が実現できること。詳しくは以下のとおり</t>
    <rPh sb="0" eb="2">
      <t>ジョウキ</t>
    </rPh>
    <rPh sb="6" eb="8">
      <t>トクソク</t>
    </rPh>
    <rPh sb="16" eb="18">
      <t>トクソク</t>
    </rPh>
    <rPh sb="25" eb="27">
      <t>ツウチ</t>
    </rPh>
    <rPh sb="29" eb="31">
      <t>ナイヨウ</t>
    </rPh>
    <rPh sb="32" eb="34">
      <t>ジツゲン</t>
    </rPh>
    <rPh sb="40" eb="41">
      <t>クワ</t>
    </rPh>
    <rPh sb="44" eb="46">
      <t>イカ</t>
    </rPh>
    <phoneticPr fontId="41"/>
  </si>
  <si>
    <t>国立国会図書館の提供する近刊情報をAPI連携し、自動的に書誌取込ができること。</t>
    <rPh sb="0" eb="2">
      <t>コクリツ</t>
    </rPh>
    <rPh sb="2" eb="4">
      <t>コッカイ</t>
    </rPh>
    <rPh sb="4" eb="7">
      <t>トショカン</t>
    </rPh>
    <rPh sb="8" eb="10">
      <t>テイキョウ</t>
    </rPh>
    <rPh sb="12" eb="14">
      <t>キンカン</t>
    </rPh>
    <rPh sb="14" eb="16">
      <t>ジョウホウ</t>
    </rPh>
    <rPh sb="20" eb="22">
      <t>レンケイ</t>
    </rPh>
    <rPh sb="24" eb="27">
      <t>ジドウテキ</t>
    </rPh>
    <rPh sb="28" eb="30">
      <t>ショシ</t>
    </rPh>
    <rPh sb="30" eb="32">
      <t>トリコミ</t>
    </rPh>
    <phoneticPr fontId="41"/>
  </si>
  <si>
    <t>本機能により取り込んだ書誌についての日時別、NDC分類別（あれば）の統計、帳票がCSV出力できること。</t>
    <rPh sb="0" eb="1">
      <t>ホン</t>
    </rPh>
    <rPh sb="1" eb="3">
      <t>キノウ</t>
    </rPh>
    <rPh sb="6" eb="7">
      <t>ト</t>
    </rPh>
    <rPh sb="8" eb="9">
      <t>コ</t>
    </rPh>
    <rPh sb="11" eb="13">
      <t>ショシ</t>
    </rPh>
    <rPh sb="18" eb="20">
      <t>ニチジ</t>
    </rPh>
    <rPh sb="20" eb="21">
      <t>ベツ</t>
    </rPh>
    <rPh sb="25" eb="27">
      <t>ブンルイ</t>
    </rPh>
    <rPh sb="27" eb="28">
      <t>ベツ</t>
    </rPh>
    <rPh sb="34" eb="36">
      <t>トウケイ</t>
    </rPh>
    <rPh sb="37" eb="39">
      <t>チョウヒョウ</t>
    </rPh>
    <rPh sb="43" eb="45">
      <t>シュツリョク</t>
    </rPh>
    <phoneticPr fontId="41"/>
  </si>
  <si>
    <t>上記で取り込んだ書誌と同一のISBNを有するTRCMARCの書誌が取り込まれた際には、TRCMARCの内容で自動的に上書きすること。</t>
    <rPh sb="0" eb="2">
      <t>ジョウキ</t>
    </rPh>
    <rPh sb="3" eb="4">
      <t>ト</t>
    </rPh>
    <rPh sb="5" eb="6">
      <t>コ</t>
    </rPh>
    <rPh sb="8" eb="10">
      <t>ショシ</t>
    </rPh>
    <rPh sb="11" eb="13">
      <t>ドウイツ</t>
    </rPh>
    <rPh sb="19" eb="20">
      <t>ユウ</t>
    </rPh>
    <rPh sb="30" eb="32">
      <t>ショシ</t>
    </rPh>
    <rPh sb="33" eb="34">
      <t>ト</t>
    </rPh>
    <rPh sb="35" eb="36">
      <t>コ</t>
    </rPh>
    <rPh sb="39" eb="40">
      <t>サイ</t>
    </rPh>
    <rPh sb="51" eb="53">
      <t>ナイヨウ</t>
    </rPh>
    <rPh sb="54" eb="57">
      <t>ジドウテキ</t>
    </rPh>
    <rPh sb="58" eb="60">
      <t>ウワガ</t>
    </rPh>
    <phoneticPr fontId="41"/>
  </si>
  <si>
    <t>上記で取り込んだ書誌と同一のISBNを有する書誌が既に存在した場合は、既存書誌がTRCMARCであった場合は、取込せず、それ以外であった場合は自動的に上書きすること。</t>
    <rPh sb="0" eb="2">
      <t>ジョウキ</t>
    </rPh>
    <rPh sb="3" eb="4">
      <t>ト</t>
    </rPh>
    <rPh sb="5" eb="6">
      <t>コ</t>
    </rPh>
    <rPh sb="8" eb="10">
      <t>ショシ</t>
    </rPh>
    <rPh sb="11" eb="13">
      <t>ドウイツ</t>
    </rPh>
    <rPh sb="19" eb="20">
      <t>ユウ</t>
    </rPh>
    <rPh sb="22" eb="24">
      <t>ショシ</t>
    </rPh>
    <rPh sb="25" eb="26">
      <t>スデ</t>
    </rPh>
    <rPh sb="27" eb="29">
      <t>ソンザイ</t>
    </rPh>
    <rPh sb="31" eb="33">
      <t>バアイ</t>
    </rPh>
    <rPh sb="35" eb="37">
      <t>キゾン</t>
    </rPh>
    <rPh sb="37" eb="39">
      <t>ショシ</t>
    </rPh>
    <rPh sb="51" eb="53">
      <t>バアイ</t>
    </rPh>
    <rPh sb="55" eb="57">
      <t>トリコミ</t>
    </rPh>
    <rPh sb="62" eb="64">
      <t>イガイ</t>
    </rPh>
    <rPh sb="68" eb="70">
      <t>バアイ</t>
    </rPh>
    <rPh sb="71" eb="74">
      <t>ジドウテキ</t>
    </rPh>
    <rPh sb="75" eb="77">
      <t>ウワガ</t>
    </rPh>
    <phoneticPr fontId="41"/>
  </si>
  <si>
    <t>２．選書</t>
    <rPh sb="2" eb="4">
      <t>センショ</t>
    </rPh>
    <phoneticPr fontId="2"/>
  </si>
  <si>
    <t>３．書架整理</t>
    <rPh sb="2" eb="4">
      <t>ショカ</t>
    </rPh>
    <rPh sb="4" eb="6">
      <t>セイリ</t>
    </rPh>
    <phoneticPr fontId="2"/>
  </si>
  <si>
    <t>４．除籍</t>
    <rPh sb="2" eb="4">
      <t>ジョセキ</t>
    </rPh>
    <phoneticPr fontId="2"/>
  </si>
  <si>
    <t>書誌（NDC、請求記号、件名含む）、蔵書（館・書架コード含む）、予約（予約した利用者の属性（性別・年代・住所・登録資格含む）、貸出、仮除籍、除籍の登録、変更データを時間軸及び館で統合した大きなデータベースを作成し、毎日自動的に更新できる仕組みを用意すること。</t>
    <rPh sb="0" eb="2">
      <t>ショシ</t>
    </rPh>
    <rPh sb="7" eb="9">
      <t>セイキュウ</t>
    </rPh>
    <rPh sb="9" eb="11">
      <t>キゴウ</t>
    </rPh>
    <rPh sb="12" eb="14">
      <t>ケンメイ</t>
    </rPh>
    <rPh sb="14" eb="15">
      <t>フク</t>
    </rPh>
    <rPh sb="18" eb="20">
      <t>ゾウショ</t>
    </rPh>
    <rPh sb="21" eb="22">
      <t>ヤカタ</t>
    </rPh>
    <rPh sb="23" eb="25">
      <t>ショカ</t>
    </rPh>
    <rPh sb="28" eb="29">
      <t>フク</t>
    </rPh>
    <rPh sb="32" eb="34">
      <t>ヨヤク</t>
    </rPh>
    <rPh sb="35" eb="37">
      <t>ヨヤク</t>
    </rPh>
    <rPh sb="39" eb="42">
      <t>リヨウシャ</t>
    </rPh>
    <rPh sb="43" eb="45">
      <t>ゾクセイ</t>
    </rPh>
    <rPh sb="46" eb="48">
      <t>セイベツ</t>
    </rPh>
    <rPh sb="49" eb="51">
      <t>ネンダイ</t>
    </rPh>
    <rPh sb="52" eb="54">
      <t>ジュウショ</t>
    </rPh>
    <rPh sb="55" eb="57">
      <t>トウロク</t>
    </rPh>
    <rPh sb="57" eb="59">
      <t>シカク</t>
    </rPh>
    <rPh sb="59" eb="60">
      <t>フク</t>
    </rPh>
    <rPh sb="63" eb="65">
      <t>カシダシ</t>
    </rPh>
    <rPh sb="66" eb="67">
      <t>カリ</t>
    </rPh>
    <rPh sb="67" eb="69">
      <t>ジョセキ</t>
    </rPh>
    <rPh sb="70" eb="72">
      <t>ジョセキ</t>
    </rPh>
    <rPh sb="73" eb="75">
      <t>トウロク</t>
    </rPh>
    <rPh sb="76" eb="78">
      <t>ヘンコウ</t>
    </rPh>
    <rPh sb="82" eb="85">
      <t>ジカンジク</t>
    </rPh>
    <rPh sb="85" eb="86">
      <t>オヨ</t>
    </rPh>
    <rPh sb="87" eb="88">
      <t>ヤカタ</t>
    </rPh>
    <rPh sb="89" eb="91">
      <t>トウゴウ</t>
    </rPh>
    <rPh sb="93" eb="94">
      <t>オオ</t>
    </rPh>
    <rPh sb="103" eb="105">
      <t>サクセイ</t>
    </rPh>
    <rPh sb="107" eb="109">
      <t>マイニチ</t>
    </rPh>
    <rPh sb="109" eb="112">
      <t>ジドウテキ</t>
    </rPh>
    <rPh sb="113" eb="115">
      <t>コウシン</t>
    </rPh>
    <rPh sb="118" eb="120">
      <t>シク</t>
    </rPh>
    <rPh sb="122" eb="124">
      <t>ヨウイ</t>
    </rPh>
    <phoneticPr fontId="41"/>
  </si>
  <si>
    <t>上記データベースはエクセル(Power Query、Power Pivot)、PowerBI等で利用可能な形式とすること。</t>
    <rPh sb="0" eb="2">
      <t>ジョウキ</t>
    </rPh>
    <rPh sb="46" eb="47">
      <t>トウ</t>
    </rPh>
    <rPh sb="48" eb="50">
      <t>リヨウ</t>
    </rPh>
    <rPh sb="50" eb="52">
      <t>カノウ</t>
    </rPh>
    <rPh sb="53" eb="55">
      <t>ケイシキ</t>
    </rPh>
    <phoneticPr fontId="41"/>
  </si>
  <si>
    <t>上記データベースはCSV等で出力可能なこと。</t>
    <rPh sb="0" eb="2">
      <t>ジョウキ</t>
    </rPh>
    <rPh sb="12" eb="13">
      <t>トウ</t>
    </rPh>
    <rPh sb="14" eb="16">
      <t>シュツリョク</t>
    </rPh>
    <rPh sb="16" eb="18">
      <t>カノウ</t>
    </rPh>
    <phoneticPr fontId="41"/>
  </si>
  <si>
    <t>基準日、年月日（範囲指定）、所蔵館、書架コード、書誌上のNDC、請求記号をキーとして、館毎、書誌上のNDC毎、請求記号毎、書架コード毎の現在蔵書数、受入数、仮除籍数、除籍数を抽出（CSV等）できること。</t>
    <rPh sb="0" eb="3">
      <t>キジュンビ</t>
    </rPh>
    <rPh sb="4" eb="7">
      <t>ネンガッピ</t>
    </rPh>
    <rPh sb="8" eb="10">
      <t>ハンイ</t>
    </rPh>
    <rPh sb="10" eb="12">
      <t>シテイ</t>
    </rPh>
    <rPh sb="14" eb="16">
      <t>ショゾウ</t>
    </rPh>
    <rPh sb="16" eb="17">
      <t>ヤカタ</t>
    </rPh>
    <rPh sb="18" eb="20">
      <t>ショカ</t>
    </rPh>
    <rPh sb="24" eb="26">
      <t>ショシ</t>
    </rPh>
    <rPh sb="26" eb="27">
      <t>ジョウ</t>
    </rPh>
    <rPh sb="32" eb="34">
      <t>セイキュウ</t>
    </rPh>
    <rPh sb="34" eb="36">
      <t>キゴウ</t>
    </rPh>
    <rPh sb="43" eb="44">
      <t>カン</t>
    </rPh>
    <rPh sb="44" eb="45">
      <t>ゴト</t>
    </rPh>
    <rPh sb="46" eb="48">
      <t>ショシ</t>
    </rPh>
    <rPh sb="48" eb="49">
      <t>ジョウ</t>
    </rPh>
    <rPh sb="53" eb="54">
      <t>ゴト</t>
    </rPh>
    <rPh sb="55" eb="57">
      <t>セイキュウ</t>
    </rPh>
    <rPh sb="57" eb="59">
      <t>キゴウ</t>
    </rPh>
    <rPh sb="59" eb="60">
      <t>ゴト</t>
    </rPh>
    <rPh sb="61" eb="63">
      <t>ショカ</t>
    </rPh>
    <rPh sb="66" eb="67">
      <t>ゴト</t>
    </rPh>
    <rPh sb="68" eb="70">
      <t>ゲンザイ</t>
    </rPh>
    <rPh sb="70" eb="72">
      <t>ゾウショ</t>
    </rPh>
    <rPh sb="72" eb="73">
      <t>スウ</t>
    </rPh>
    <rPh sb="74" eb="77">
      <t>ウケイレスウ</t>
    </rPh>
    <rPh sb="78" eb="79">
      <t>カリ</t>
    </rPh>
    <rPh sb="79" eb="81">
      <t>ジョセキ</t>
    </rPh>
    <rPh sb="81" eb="82">
      <t>スウ</t>
    </rPh>
    <rPh sb="83" eb="85">
      <t>ジョセキ</t>
    </rPh>
    <rPh sb="85" eb="86">
      <t>スウ</t>
    </rPh>
    <rPh sb="87" eb="89">
      <t>チュウシュツ</t>
    </rPh>
    <rPh sb="93" eb="94">
      <t>トウ</t>
    </rPh>
    <phoneticPr fontId="41"/>
  </si>
  <si>
    <t>年月日（範囲指定）、資料区分、貸出回数（範囲指定）、貸出館、利用対象、書架コード、資料形態、別置記号、分類記号、出版年月、受入年月を条件に、一致するリスト（該当資料のISBN及び他自治体の所蔵状況、貸出回数（当年度、前年度、前年度以前を分けて表示）を含む）が出力（CSV含む）できること。</t>
    <rPh sb="0" eb="3">
      <t>ネンガッピ</t>
    </rPh>
    <rPh sb="4" eb="6">
      <t>ハンイ</t>
    </rPh>
    <rPh sb="6" eb="8">
      <t>シテイ</t>
    </rPh>
    <rPh sb="10" eb="12">
      <t>シリョウ</t>
    </rPh>
    <rPh sb="12" eb="14">
      <t>クブン</t>
    </rPh>
    <rPh sb="15" eb="17">
      <t>カシダシ</t>
    </rPh>
    <rPh sb="17" eb="19">
      <t>カイスウ</t>
    </rPh>
    <rPh sb="20" eb="22">
      <t>ハンイ</t>
    </rPh>
    <rPh sb="22" eb="24">
      <t>シテイ</t>
    </rPh>
    <rPh sb="26" eb="28">
      <t>カシダシ</t>
    </rPh>
    <rPh sb="28" eb="29">
      <t>カン</t>
    </rPh>
    <rPh sb="30" eb="32">
      <t>リヨウ</t>
    </rPh>
    <rPh sb="32" eb="34">
      <t>タイショウ</t>
    </rPh>
    <rPh sb="35" eb="37">
      <t>ショカ</t>
    </rPh>
    <rPh sb="41" eb="43">
      <t>シリョウ</t>
    </rPh>
    <rPh sb="43" eb="45">
      <t>ケイタイ</t>
    </rPh>
    <rPh sb="46" eb="48">
      <t>ベッチ</t>
    </rPh>
    <rPh sb="48" eb="50">
      <t>キゴウ</t>
    </rPh>
    <rPh sb="51" eb="53">
      <t>ブンルイ</t>
    </rPh>
    <rPh sb="53" eb="55">
      <t>キゴウ</t>
    </rPh>
    <rPh sb="56" eb="58">
      <t>シュッパン</t>
    </rPh>
    <rPh sb="58" eb="60">
      <t>ネンゲツ</t>
    </rPh>
    <rPh sb="61" eb="63">
      <t>ウケイレ</t>
    </rPh>
    <rPh sb="63" eb="65">
      <t>ネンゲツ</t>
    </rPh>
    <rPh sb="66" eb="68">
      <t>ジョウケン</t>
    </rPh>
    <rPh sb="70" eb="72">
      <t>イッチ</t>
    </rPh>
    <rPh sb="78" eb="80">
      <t>ガイトウ</t>
    </rPh>
    <rPh sb="80" eb="82">
      <t>シリョウ</t>
    </rPh>
    <rPh sb="87" eb="88">
      <t>オヨ</t>
    </rPh>
    <rPh sb="89" eb="90">
      <t>タ</t>
    </rPh>
    <rPh sb="90" eb="93">
      <t>ジチタイ</t>
    </rPh>
    <rPh sb="94" eb="96">
      <t>ショゾウ</t>
    </rPh>
    <rPh sb="96" eb="98">
      <t>ジョウキョウ</t>
    </rPh>
    <rPh sb="99" eb="101">
      <t>カシダシ</t>
    </rPh>
    <rPh sb="101" eb="103">
      <t>カイスウ</t>
    </rPh>
    <rPh sb="104" eb="107">
      <t>トウネンド</t>
    </rPh>
    <rPh sb="108" eb="111">
      <t>ゼンネンド</t>
    </rPh>
    <rPh sb="112" eb="115">
      <t>ゼンネンド</t>
    </rPh>
    <rPh sb="115" eb="117">
      <t>イゼン</t>
    </rPh>
    <rPh sb="118" eb="119">
      <t>ワ</t>
    </rPh>
    <rPh sb="121" eb="123">
      <t>ヒョウジ</t>
    </rPh>
    <rPh sb="125" eb="126">
      <t>フク</t>
    </rPh>
    <rPh sb="129" eb="131">
      <t>シュツリョク</t>
    </rPh>
    <rPh sb="135" eb="136">
      <t>フク</t>
    </rPh>
    <phoneticPr fontId="41"/>
  </si>
  <si>
    <t>書誌、蔵書（館・書架コード含む）、利用者、予約、貸出、仮除籍、除籍の登録、変更データ、入館者数等、システムで収集、作成する全てのデータを時間軸で統合した大きなデータベースを作成し、毎日自動的に更新できる仕組みを用意すること。</t>
    <rPh sb="0" eb="2">
      <t>ショシ</t>
    </rPh>
    <rPh sb="3" eb="5">
      <t>ゾウショ</t>
    </rPh>
    <rPh sb="6" eb="7">
      <t>ヤカタ</t>
    </rPh>
    <rPh sb="8" eb="10">
      <t>ショカ</t>
    </rPh>
    <rPh sb="13" eb="14">
      <t>フク</t>
    </rPh>
    <rPh sb="17" eb="20">
      <t>リヨウシャ</t>
    </rPh>
    <rPh sb="21" eb="23">
      <t>ヨヤク</t>
    </rPh>
    <rPh sb="24" eb="26">
      <t>カシダシ</t>
    </rPh>
    <rPh sb="27" eb="28">
      <t>カリ</t>
    </rPh>
    <rPh sb="28" eb="30">
      <t>ジョセキ</t>
    </rPh>
    <rPh sb="31" eb="33">
      <t>ジョセキ</t>
    </rPh>
    <rPh sb="34" eb="36">
      <t>トウロク</t>
    </rPh>
    <rPh sb="37" eb="39">
      <t>ヘンコウ</t>
    </rPh>
    <rPh sb="43" eb="46">
      <t>ニュウカンシャ</t>
    </rPh>
    <rPh sb="46" eb="47">
      <t>スウ</t>
    </rPh>
    <rPh sb="47" eb="48">
      <t>トウ</t>
    </rPh>
    <rPh sb="54" eb="56">
      <t>シュウシュウ</t>
    </rPh>
    <rPh sb="57" eb="59">
      <t>サクセイ</t>
    </rPh>
    <rPh sb="61" eb="62">
      <t>スベ</t>
    </rPh>
    <rPh sb="68" eb="71">
      <t>ジカンジク</t>
    </rPh>
    <rPh sb="72" eb="74">
      <t>トウゴウ</t>
    </rPh>
    <rPh sb="76" eb="77">
      <t>オオ</t>
    </rPh>
    <rPh sb="86" eb="88">
      <t>サクセイ</t>
    </rPh>
    <rPh sb="90" eb="92">
      <t>マイニチ</t>
    </rPh>
    <rPh sb="92" eb="95">
      <t>ジドウテキ</t>
    </rPh>
    <rPh sb="96" eb="98">
      <t>コウシン</t>
    </rPh>
    <rPh sb="101" eb="103">
      <t>シク</t>
    </rPh>
    <rPh sb="105" eb="107">
      <t>ヨウイ</t>
    </rPh>
    <phoneticPr fontId="41"/>
  </si>
  <si>
    <t>上記データベースをエクセルのタイムラインやスライサー機能のような、時間軸・項目別に動的に視覚的に把握できる仕組み(エクセルのPower Query、Power Pivot、PowerBI、Accsess、図書館システム等）を構築すること。</t>
    <rPh sb="0" eb="2">
      <t>ジョウキ</t>
    </rPh>
    <rPh sb="26" eb="28">
      <t>キノウ</t>
    </rPh>
    <rPh sb="33" eb="36">
      <t>ジカンジク</t>
    </rPh>
    <rPh sb="37" eb="39">
      <t>コウモク</t>
    </rPh>
    <rPh sb="39" eb="40">
      <t>ベツ</t>
    </rPh>
    <rPh sb="41" eb="43">
      <t>ドウテキ</t>
    </rPh>
    <rPh sb="44" eb="47">
      <t>シカクテキ</t>
    </rPh>
    <rPh sb="48" eb="50">
      <t>ハアク</t>
    </rPh>
    <rPh sb="53" eb="55">
      <t>シク</t>
    </rPh>
    <rPh sb="102" eb="105">
      <t>トショカン</t>
    </rPh>
    <rPh sb="112" eb="114">
      <t>コウチク</t>
    </rPh>
    <phoneticPr fontId="41"/>
  </si>
  <si>
    <r>
      <t xml:space="preserve">「利用者　メッセージ情報」画面に遷移できること。
「利用者　メッセージ情報」画面では、利用者メッセージの登録・変更・削除ができること。
</t>
    </r>
    <r>
      <rPr>
        <sz val="11"/>
        <color rgb="FFFF0000"/>
        <rFont val="ＭＳ ゴシック"/>
        <family val="3"/>
        <charset val="128"/>
      </rPr>
      <t>※メッセージの全体及び任意の部分について赤文字、太字で入力できること。</t>
    </r>
    <r>
      <rPr>
        <sz val="11"/>
        <rFont val="ＭＳ ゴシック"/>
        <family val="3"/>
        <charset val="128"/>
      </rPr>
      <t xml:space="preserve">
</t>
    </r>
    <rPh sb="1" eb="3">
      <t>リヨウ</t>
    </rPh>
    <rPh sb="3" eb="4">
      <t>シャ</t>
    </rPh>
    <rPh sb="10" eb="12">
      <t>ジョウホウ</t>
    </rPh>
    <rPh sb="13" eb="15">
      <t>ガメン</t>
    </rPh>
    <rPh sb="16" eb="18">
      <t>センイ</t>
    </rPh>
    <rPh sb="43" eb="46">
      <t>リヨウシャ</t>
    </rPh>
    <rPh sb="52" eb="54">
      <t>トウロク</t>
    </rPh>
    <rPh sb="55" eb="57">
      <t>ヘンコウ</t>
    </rPh>
    <rPh sb="58" eb="60">
      <t>サクジョ</t>
    </rPh>
    <rPh sb="75" eb="77">
      <t>ゼンタイ</t>
    </rPh>
    <rPh sb="77" eb="78">
      <t>オヨ</t>
    </rPh>
    <rPh sb="79" eb="81">
      <t>ニンイ</t>
    </rPh>
    <rPh sb="82" eb="84">
      <t>ブブン</t>
    </rPh>
    <rPh sb="88" eb="89">
      <t>アカ</t>
    </rPh>
    <rPh sb="89" eb="91">
      <t>モジ</t>
    </rPh>
    <rPh sb="92" eb="94">
      <t>フトジ</t>
    </rPh>
    <rPh sb="95" eb="97">
      <t>ニュウリョク</t>
    </rPh>
    <phoneticPr fontId="12"/>
  </si>
  <si>
    <r>
      <t xml:space="preserve">図書資料に対し、以下の項目で掛け合わせ検索ができること。
・タイトルカナ
・タイトル漢字
・巻次
・著者名カナ
・著者名漢字
・出版者カナ
・出版者漢字
・請求記号（別置記号・分類記号・図書記号・巻冊記号）
・書架コード
・NDC
・件名カナ
・件名漢字
・キーワードカナ
・キーワード漢字
・読み物キーワード（※TRC-Tマーク使用時、設定による）
・詳細ジャンル（※TRC-Tマーク使用時、設定による）
・主題地域（※TRC-Tマーク使用時、設定による）
・抄録
・著者紹介
・注記
・受賞情報・回次
・書評掲載紙・掲載日
・課題図書情報（※TRC-Tマーク使用時、設定による）
・言語
・マーク利用対象
</t>
    </r>
    <r>
      <rPr>
        <sz val="11"/>
        <color rgb="FFFF0000"/>
        <rFont val="ＭＳ ゴシック"/>
        <family val="3"/>
        <charset val="128"/>
      </rPr>
      <t>・本の大きさ
・貸出回数（書誌）
・貸出回数（蔵書）</t>
    </r>
    <rPh sb="0" eb="2">
      <t>トショ</t>
    </rPh>
    <rPh sb="2" eb="4">
      <t>シリョウ</t>
    </rPh>
    <rPh sb="5" eb="6">
      <t>タイ</t>
    </rPh>
    <rPh sb="8" eb="10">
      <t>イカ</t>
    </rPh>
    <rPh sb="11" eb="13">
      <t>コウモク</t>
    </rPh>
    <rPh sb="14" eb="15">
      <t>カ</t>
    </rPh>
    <rPh sb="16" eb="17">
      <t>ア</t>
    </rPh>
    <rPh sb="19" eb="21">
      <t>ケンサク</t>
    </rPh>
    <rPh sb="42" eb="44">
      <t>カンジ</t>
    </rPh>
    <rPh sb="46" eb="48">
      <t>カンジ</t>
    </rPh>
    <rPh sb="50" eb="53">
      <t>チョシャメイ</t>
    </rPh>
    <rPh sb="57" eb="59">
      <t>チョシャ</t>
    </rPh>
    <rPh sb="59" eb="60">
      <t>メイ</t>
    </rPh>
    <rPh sb="60" eb="62">
      <t>カンジ</t>
    </rPh>
    <rPh sb="64" eb="66">
      <t>シュッパン</t>
    </rPh>
    <rPh sb="66" eb="67">
      <t>モノ</t>
    </rPh>
    <rPh sb="71" eb="74">
      <t>シュッパンシャ</t>
    </rPh>
    <rPh sb="74" eb="76">
      <t>カンジ</t>
    </rPh>
    <rPh sb="143" eb="145">
      <t>カンジ</t>
    </rPh>
    <rPh sb="147" eb="148">
      <t>ヨ</t>
    </rPh>
    <rPh sb="149" eb="150">
      <t>モノ</t>
    </rPh>
    <rPh sb="195" eb="196">
      <t>ジ</t>
    </rPh>
    <rPh sb="197" eb="199">
      <t>セッテイ</t>
    </rPh>
    <rPh sb="205" eb="207">
      <t>シュダイ</t>
    </rPh>
    <rPh sb="207" eb="209">
      <t>チイキ</t>
    </rPh>
    <rPh sb="231" eb="233">
      <t>ショウロク</t>
    </rPh>
    <rPh sb="235" eb="237">
      <t>チョシャ</t>
    </rPh>
    <rPh sb="237" eb="239">
      <t>ショウカイ</t>
    </rPh>
    <rPh sb="241" eb="243">
      <t>チュウキ</t>
    </rPh>
    <rPh sb="245" eb="247">
      <t>ジュショウ</t>
    </rPh>
    <rPh sb="247" eb="249">
      <t>ジョウホウ</t>
    </rPh>
    <rPh sb="250" eb="251">
      <t>カイ</t>
    </rPh>
    <rPh sb="251" eb="252">
      <t>ジ</t>
    </rPh>
    <rPh sb="254" eb="256">
      <t>ショヒョウ</t>
    </rPh>
    <rPh sb="256" eb="259">
      <t>ケイサイシ</t>
    </rPh>
    <rPh sb="260" eb="263">
      <t>ケイサイビ</t>
    </rPh>
    <rPh sb="265" eb="267">
      <t>カダイ</t>
    </rPh>
    <rPh sb="267" eb="269">
      <t>トショ</t>
    </rPh>
    <rPh sb="269" eb="271">
      <t>ジョウホウ</t>
    </rPh>
    <rPh sb="293" eb="295">
      <t>ゲンゴ</t>
    </rPh>
    <rPh sb="300" eb="302">
      <t>リヨウ</t>
    </rPh>
    <rPh sb="302" eb="304">
      <t>タイショウ</t>
    </rPh>
    <rPh sb="306" eb="307">
      <t>ホン</t>
    </rPh>
    <rPh sb="308" eb="309">
      <t>オオ</t>
    </rPh>
    <rPh sb="313" eb="315">
      <t>カシダシ</t>
    </rPh>
    <rPh sb="315" eb="317">
      <t>カイスウ</t>
    </rPh>
    <rPh sb="318" eb="320">
      <t>ショシ</t>
    </rPh>
    <rPh sb="323" eb="325">
      <t>カシダシ</t>
    </rPh>
    <rPh sb="325" eb="327">
      <t>カイスウ</t>
    </rPh>
    <rPh sb="328" eb="330">
      <t>ゾウショ</t>
    </rPh>
    <phoneticPr fontId="12"/>
  </si>
  <si>
    <r>
      <t>書誌の簡易登録ができること。書名</t>
    </r>
    <r>
      <rPr>
        <sz val="11"/>
        <color rgb="FFFF0000"/>
        <rFont val="ＭＳ ゴシック"/>
        <family val="3"/>
        <charset val="128"/>
      </rPr>
      <t>や出版年月日</t>
    </r>
    <r>
      <rPr>
        <sz val="11"/>
        <color theme="1"/>
        <rFont val="ＭＳ ゴシック"/>
        <family val="3"/>
        <charset val="128"/>
      </rPr>
      <t xml:space="preserve">など設定した最低限の書誌項目のみの入力で登録できること。
</t>
    </r>
    <rPh sb="0" eb="2">
      <t>ショシ</t>
    </rPh>
    <rPh sb="3" eb="5">
      <t>カンイ</t>
    </rPh>
    <rPh sb="5" eb="7">
      <t>トウロク</t>
    </rPh>
    <rPh sb="17" eb="19">
      <t>シュッパン</t>
    </rPh>
    <rPh sb="19" eb="22">
      <t>ネンガッピ</t>
    </rPh>
    <rPh sb="24" eb="26">
      <t>セッテイ</t>
    </rPh>
    <rPh sb="39" eb="41">
      <t>ニュウリョク</t>
    </rPh>
    <phoneticPr fontId="2"/>
  </si>
  <si>
    <r>
      <t xml:space="preserve">コードを選択することで、連絡方法を入力できること。
利用者の連絡先に登録されていない連絡方法が選択された場合は、設定により、確認画面 もしくはエラーを表示することができること。
</t>
    </r>
    <r>
      <rPr>
        <sz val="11"/>
        <color rgb="FFFF0000"/>
        <rFont val="ＭＳ ゴシック"/>
        <family val="3"/>
        <charset val="128"/>
      </rPr>
      <t>※連絡方法は１０個（利用者系、業務系それぞれ表示、非表示の任意設定可能）まで、文字数については、省略表記（１０文字以内）と非省略標記（２０文字以内）を分けて入力可能なこと</t>
    </r>
    <r>
      <rPr>
        <sz val="11"/>
        <rFont val="ＭＳ ゴシック"/>
        <family val="3"/>
        <charset val="128"/>
      </rPr>
      <t xml:space="preserve">
</t>
    </r>
    <rPh sb="4" eb="6">
      <t>センタク</t>
    </rPh>
    <rPh sb="12" eb="14">
      <t>レンラク</t>
    </rPh>
    <rPh sb="14" eb="16">
      <t>ホウホウ</t>
    </rPh>
    <rPh sb="17" eb="19">
      <t>ニュウリョク</t>
    </rPh>
    <rPh sb="26" eb="29">
      <t>リ</t>
    </rPh>
    <rPh sb="30" eb="32">
      <t>レンラク</t>
    </rPh>
    <rPh sb="32" eb="33">
      <t>サキ</t>
    </rPh>
    <rPh sb="34" eb="36">
      <t>トウロク</t>
    </rPh>
    <rPh sb="42" eb="44">
      <t>レンラク</t>
    </rPh>
    <rPh sb="44" eb="46">
      <t>ホウホウ</t>
    </rPh>
    <rPh sb="47" eb="49">
      <t>センタク</t>
    </rPh>
    <rPh sb="52" eb="54">
      <t>バアイ</t>
    </rPh>
    <rPh sb="90" eb="92">
      <t>レンラク</t>
    </rPh>
    <rPh sb="92" eb="94">
      <t>ホウホウ</t>
    </rPh>
    <rPh sb="97" eb="98">
      <t>コ</t>
    </rPh>
    <rPh sb="99" eb="102">
      <t>リヨウシャ</t>
    </rPh>
    <rPh sb="102" eb="103">
      <t>ケイ</t>
    </rPh>
    <rPh sb="104" eb="107">
      <t>ギョウムケイ</t>
    </rPh>
    <rPh sb="111" eb="113">
      <t>ヒョウジ</t>
    </rPh>
    <rPh sb="114" eb="117">
      <t>ヒヒョウジ</t>
    </rPh>
    <rPh sb="118" eb="120">
      <t>ニンイ</t>
    </rPh>
    <rPh sb="120" eb="122">
      <t>セッテイ</t>
    </rPh>
    <rPh sb="122" eb="124">
      <t>カノウ</t>
    </rPh>
    <rPh sb="128" eb="131">
      <t>モジスウ</t>
    </rPh>
    <rPh sb="137" eb="139">
      <t>ショウリャク</t>
    </rPh>
    <rPh sb="139" eb="141">
      <t>ヒョウキ</t>
    </rPh>
    <rPh sb="144" eb="146">
      <t>モジ</t>
    </rPh>
    <rPh sb="146" eb="148">
      <t>イナイ</t>
    </rPh>
    <rPh sb="150" eb="151">
      <t>ヒ</t>
    </rPh>
    <rPh sb="151" eb="153">
      <t>ショウリャク</t>
    </rPh>
    <rPh sb="153" eb="155">
      <t>ヒョウキ</t>
    </rPh>
    <rPh sb="158" eb="160">
      <t>モジ</t>
    </rPh>
    <rPh sb="160" eb="162">
      <t>イナイ</t>
    </rPh>
    <rPh sb="164" eb="165">
      <t>ワ</t>
    </rPh>
    <rPh sb="167" eb="169">
      <t>ニュウリョク</t>
    </rPh>
    <rPh sb="169" eb="171">
      <t>カノウ</t>
    </rPh>
    <phoneticPr fontId="2"/>
  </si>
  <si>
    <r>
      <t>指定した期間内は、予約資料の確保を行わない「予約スキップ」の登録・変更・削除が利用者単位</t>
    </r>
    <r>
      <rPr>
        <sz val="11"/>
        <color rgb="FFFF0000"/>
        <rFont val="ＭＳ ゴシック"/>
        <family val="3"/>
        <charset val="128"/>
      </rPr>
      <t>及び書誌単位</t>
    </r>
    <r>
      <rPr>
        <sz val="11"/>
        <rFont val="ＭＳ ゴシック"/>
        <family val="3"/>
        <charset val="128"/>
      </rPr>
      <t xml:space="preserve">でできること。
予約スキップ期間中は、次の予約者に確保されるなど、提供順序の管理が自動的に調整できること。
予約スキップの登録・変更・削除の登録ログを参照できること。
</t>
    </r>
    <rPh sb="0" eb="2">
      <t>シテイ</t>
    </rPh>
    <rPh sb="30" eb="32">
      <t>トウロク</t>
    </rPh>
    <rPh sb="33" eb="35">
      <t>ヘンコウ</t>
    </rPh>
    <rPh sb="36" eb="38">
      <t>サクジョ</t>
    </rPh>
    <rPh sb="39" eb="42">
      <t>リ</t>
    </rPh>
    <rPh sb="42" eb="44">
      <t>タンイ</t>
    </rPh>
    <rPh sb="44" eb="45">
      <t>オヨ</t>
    </rPh>
    <rPh sb="46" eb="48">
      <t>ショシ</t>
    </rPh>
    <rPh sb="48" eb="50">
      <t>タンイ</t>
    </rPh>
    <rPh sb="58" eb="60">
      <t>ヨヤク</t>
    </rPh>
    <rPh sb="64" eb="67">
      <t>キカンチュウ</t>
    </rPh>
    <rPh sb="104" eb="106">
      <t>ヨヤク</t>
    </rPh>
    <rPh sb="111" eb="113">
      <t>トウロク</t>
    </rPh>
    <rPh sb="114" eb="116">
      <t>ヘンコウ</t>
    </rPh>
    <rPh sb="117" eb="119">
      <t>サクジョ</t>
    </rPh>
    <rPh sb="120" eb="122">
      <t>トウロク</t>
    </rPh>
    <rPh sb="125" eb="127">
      <t>サンショウ</t>
    </rPh>
    <phoneticPr fontId="19"/>
  </si>
  <si>
    <r>
      <t xml:space="preserve">１利用者の複数の予約データをグループ化して、１グループ内で提供する件数を入力する「グループ予約」の登録・変更・解除ができること。
指定数の提供（貸出）ができた時点で、残りの予約登録（ダミー確保状態を含む）は自動的に削除されること。
提供前（確保中）は、残りの予約はダミー確保状態と表示されること。
蔵書に対する予約では、グループ予約ができないこと。
</t>
    </r>
    <r>
      <rPr>
        <sz val="11"/>
        <color rgb="FFFF0000"/>
        <rFont val="ＭＳ ゴシック"/>
        <family val="3"/>
        <charset val="128"/>
      </rPr>
      <t>２特定利用者を表示している状態で、現行のWebマイライブラリメニューの予約かごのような機能を行えること。</t>
    </r>
    <rPh sb="27" eb="28">
      <t>ナイ</t>
    </rPh>
    <rPh sb="29" eb="31">
      <t>テイキョウ</t>
    </rPh>
    <rPh sb="33" eb="34">
      <t>ケン</t>
    </rPh>
    <rPh sb="36" eb="38">
      <t>ニュウリョク</t>
    </rPh>
    <rPh sb="49" eb="51">
      <t>トウロク</t>
    </rPh>
    <rPh sb="52" eb="54">
      <t>ヘンコウ</t>
    </rPh>
    <rPh sb="55" eb="57">
      <t>カイジョ</t>
    </rPh>
    <rPh sb="65" eb="67">
      <t>シテイ</t>
    </rPh>
    <rPh sb="67" eb="68">
      <t>スウ</t>
    </rPh>
    <rPh sb="79" eb="81">
      <t>ジテン</t>
    </rPh>
    <rPh sb="88" eb="90">
      <t>トウロク</t>
    </rPh>
    <rPh sb="94" eb="96">
      <t>カクホ</t>
    </rPh>
    <rPh sb="96" eb="98">
      <t>ジョウタイ</t>
    </rPh>
    <rPh sb="99" eb="100">
      <t>フク</t>
    </rPh>
    <rPh sb="103" eb="105">
      <t>ジドウ</t>
    </rPh>
    <rPh sb="105" eb="106">
      <t>テキ</t>
    </rPh>
    <rPh sb="107" eb="109">
      <t>サクジョ</t>
    </rPh>
    <rPh sb="116" eb="118">
      <t>テイキョウ</t>
    </rPh>
    <rPh sb="118" eb="119">
      <t>マエ</t>
    </rPh>
    <rPh sb="120" eb="122">
      <t>カクホ</t>
    </rPh>
    <rPh sb="122" eb="123">
      <t>チュウ</t>
    </rPh>
    <rPh sb="126" eb="127">
      <t>ノコ</t>
    </rPh>
    <rPh sb="129" eb="131">
      <t>ヨヤク</t>
    </rPh>
    <rPh sb="135" eb="137">
      <t>カクホ</t>
    </rPh>
    <rPh sb="137" eb="139">
      <t>ジョウタイ</t>
    </rPh>
    <rPh sb="140" eb="142">
      <t>ヒョウジ</t>
    </rPh>
    <rPh sb="149" eb="151">
      <t>ゾウショ</t>
    </rPh>
    <rPh sb="152" eb="153">
      <t>タイ</t>
    </rPh>
    <rPh sb="155" eb="157">
      <t>ヨヤク</t>
    </rPh>
    <rPh sb="164" eb="166">
      <t>ヨヤク</t>
    </rPh>
    <rPh sb="176" eb="178">
      <t>トクテイ</t>
    </rPh>
    <rPh sb="178" eb="181">
      <t>リヨウシャ</t>
    </rPh>
    <rPh sb="182" eb="184">
      <t>ヒョウジ</t>
    </rPh>
    <rPh sb="188" eb="190">
      <t>ジョウタイ</t>
    </rPh>
    <rPh sb="192" eb="194">
      <t>ゲンコウ</t>
    </rPh>
    <rPh sb="210" eb="212">
      <t>ヨヤク</t>
    </rPh>
    <rPh sb="218" eb="220">
      <t>キノウ</t>
    </rPh>
    <rPh sb="221" eb="222">
      <t>オコナ</t>
    </rPh>
    <phoneticPr fontId="2"/>
  </si>
  <si>
    <t>１利用者の複数の予約データをグループ化して、１グループ内で提供する順位を指定する「シリーズ予約」の登録・変更・解除ができること。
前の資料が確保できていない場合は、次の予約者に確保されるなど、提供順序の管理が自動的に調整できること。
蔵書に対する予約では、シリーズ予約ができないこと。</t>
    <rPh sb="29" eb="31">
      <t>テイキョウ</t>
    </rPh>
    <rPh sb="33" eb="35">
      <t>ジュンイ</t>
    </rPh>
    <rPh sb="36" eb="38">
      <t>シテイ</t>
    </rPh>
    <rPh sb="65" eb="66">
      <t>マエ</t>
    </rPh>
    <rPh sb="70" eb="72">
      <t>カクホ</t>
    </rPh>
    <rPh sb="78" eb="80">
      <t>バアイ</t>
    </rPh>
    <rPh sb="82" eb="83">
      <t>ツギ</t>
    </rPh>
    <rPh sb="84" eb="86">
      <t>ヨヤク</t>
    </rPh>
    <rPh sb="88" eb="90">
      <t>カクホ</t>
    </rPh>
    <rPh sb="96" eb="98">
      <t>テイキョウ</t>
    </rPh>
    <rPh sb="98" eb="100">
      <t>ジュンジョ</t>
    </rPh>
    <rPh sb="101" eb="103">
      <t>カンリ</t>
    </rPh>
    <rPh sb="104" eb="106">
      <t>ジドウ</t>
    </rPh>
    <rPh sb="106" eb="107">
      <t>テキ</t>
    </rPh>
    <rPh sb="108" eb="110">
      <t>チョウセイ</t>
    </rPh>
    <phoneticPr fontId="2"/>
  </si>
  <si>
    <t>協力館の資格の利用者に対しては、新刊（書誌上の出版年月と現在日との比較か蔵書の受入日からの比較か選択可能なこと）については、任意の日数、月数で予約可否を設定できること。また、該当する場合には「何月何日から予約可能」との表示ができること。</t>
    <rPh sb="0" eb="2">
      <t>キョウリョク</t>
    </rPh>
    <rPh sb="2" eb="3">
      <t>ヤカタ</t>
    </rPh>
    <rPh sb="4" eb="6">
      <t>シカク</t>
    </rPh>
    <rPh sb="7" eb="10">
      <t>リヨウシャ</t>
    </rPh>
    <rPh sb="11" eb="12">
      <t>タイ</t>
    </rPh>
    <rPh sb="16" eb="18">
      <t>シンカン</t>
    </rPh>
    <rPh sb="19" eb="21">
      <t>ショシ</t>
    </rPh>
    <rPh sb="21" eb="22">
      <t>ジョウ</t>
    </rPh>
    <rPh sb="23" eb="25">
      <t>シュッパン</t>
    </rPh>
    <rPh sb="25" eb="27">
      <t>ネンゲツ</t>
    </rPh>
    <rPh sb="28" eb="30">
      <t>ゲンザイ</t>
    </rPh>
    <rPh sb="30" eb="31">
      <t>ヒ</t>
    </rPh>
    <rPh sb="33" eb="35">
      <t>ヒカク</t>
    </rPh>
    <rPh sb="36" eb="38">
      <t>ゾウショ</t>
    </rPh>
    <rPh sb="39" eb="42">
      <t>ウケイレビ</t>
    </rPh>
    <rPh sb="45" eb="47">
      <t>ヒカク</t>
    </rPh>
    <rPh sb="48" eb="50">
      <t>センタク</t>
    </rPh>
    <rPh sb="50" eb="52">
      <t>カノウ</t>
    </rPh>
    <rPh sb="62" eb="64">
      <t>ニンイ</t>
    </rPh>
    <rPh sb="65" eb="67">
      <t>ニッスウ</t>
    </rPh>
    <rPh sb="68" eb="70">
      <t>ツキスウ</t>
    </rPh>
    <rPh sb="71" eb="73">
      <t>ヨヤク</t>
    </rPh>
    <rPh sb="73" eb="75">
      <t>カヒ</t>
    </rPh>
    <rPh sb="76" eb="78">
      <t>セッテイ</t>
    </rPh>
    <rPh sb="87" eb="89">
      <t>ガイトウ</t>
    </rPh>
    <rPh sb="91" eb="93">
      <t>バアイ</t>
    </rPh>
    <rPh sb="96" eb="98">
      <t>ナンガツ</t>
    </rPh>
    <rPh sb="98" eb="100">
      <t>ナンニチ</t>
    </rPh>
    <rPh sb="102" eb="104">
      <t>ヨヤク</t>
    </rPh>
    <rPh sb="104" eb="106">
      <t>カノウ</t>
    </rPh>
    <rPh sb="109" eb="111">
      <t>ヒョウジ</t>
    </rPh>
    <phoneticPr fontId="25"/>
  </si>
  <si>
    <t>取置期限日翌日午前０時を経過した資料は、予約を一括して削除できること。また、削除した予約情報について、館毎に帳票、CSV含めて出力できること。</t>
    <rPh sb="0" eb="1">
      <t>ト</t>
    </rPh>
    <rPh sb="1" eb="2">
      <t>オ</t>
    </rPh>
    <rPh sb="2" eb="4">
      <t>キゲン</t>
    </rPh>
    <rPh sb="4" eb="5">
      <t>ビ</t>
    </rPh>
    <rPh sb="23" eb="25">
      <t>イッカツ</t>
    </rPh>
    <rPh sb="27" eb="29">
      <t>サクジョ</t>
    </rPh>
    <rPh sb="38" eb="40">
      <t>サクジョ</t>
    </rPh>
    <rPh sb="42" eb="44">
      <t>ヨヤク</t>
    </rPh>
    <rPh sb="44" eb="46">
      <t>ジョウホウ</t>
    </rPh>
    <rPh sb="51" eb="52">
      <t>ヤカタ</t>
    </rPh>
    <rPh sb="52" eb="53">
      <t>ゴト</t>
    </rPh>
    <rPh sb="54" eb="56">
      <t>チョウヒョウ</t>
    </rPh>
    <rPh sb="60" eb="61">
      <t>フク</t>
    </rPh>
    <rPh sb="63" eb="65">
      <t>シュツリョク</t>
    </rPh>
    <phoneticPr fontId="19"/>
  </si>
  <si>
    <t>予約日及び確保日から図書館が任意で設定できる連絡方法及び日数を経過した午前０時を経過した資料について、予約を一括して削除するか取置期限を設定するか選択できること。また、削除した予約情報及び設定した取置期限について、館毎に帳票、CSV含めて出力できること。</t>
    <rPh sb="0" eb="2">
      <t>ヨヤク</t>
    </rPh>
    <rPh sb="2" eb="3">
      <t>ビ</t>
    </rPh>
    <rPh sb="3" eb="4">
      <t>オヨ</t>
    </rPh>
    <rPh sb="5" eb="7">
      <t>カクホ</t>
    </rPh>
    <rPh sb="7" eb="8">
      <t>ビ</t>
    </rPh>
    <rPh sb="10" eb="13">
      <t>トショカン</t>
    </rPh>
    <rPh sb="14" eb="16">
      <t>ニンイ</t>
    </rPh>
    <rPh sb="17" eb="19">
      <t>セッテイ</t>
    </rPh>
    <rPh sb="22" eb="24">
      <t>レンラク</t>
    </rPh>
    <rPh sb="24" eb="26">
      <t>ホウホウ</t>
    </rPh>
    <rPh sb="26" eb="27">
      <t>オヨ</t>
    </rPh>
    <rPh sb="28" eb="30">
      <t>ニッスウ</t>
    </rPh>
    <rPh sb="31" eb="33">
      <t>ケイカ</t>
    </rPh>
    <rPh sb="35" eb="37">
      <t>ゴゼン</t>
    </rPh>
    <rPh sb="38" eb="39">
      <t>ジ</t>
    </rPh>
    <rPh sb="40" eb="42">
      <t>ケイカ</t>
    </rPh>
    <rPh sb="44" eb="46">
      <t>シリョウ</t>
    </rPh>
    <rPh sb="63" eb="64">
      <t>ト</t>
    </rPh>
    <rPh sb="64" eb="65">
      <t>オ</t>
    </rPh>
    <rPh sb="65" eb="67">
      <t>キゲン</t>
    </rPh>
    <rPh sb="68" eb="70">
      <t>セッテイ</t>
    </rPh>
    <rPh sb="73" eb="75">
      <t>センタク</t>
    </rPh>
    <rPh sb="92" eb="93">
      <t>オヨ</t>
    </rPh>
    <rPh sb="94" eb="96">
      <t>セッテイ</t>
    </rPh>
    <rPh sb="98" eb="99">
      <t>ト</t>
    </rPh>
    <rPh sb="99" eb="100">
      <t>オ</t>
    </rPh>
    <rPh sb="100" eb="102">
      <t>キゲン</t>
    </rPh>
    <phoneticPr fontId="19"/>
  </si>
  <si>
    <t xml:space="preserve">各種検索結果一覧・詳細画面やお気に入り資料の一覧・詳細画面から、「予約かご」に資料を登録できること。
ログインしていない場合には、ログイン画面が表示されること。
</t>
    <rPh sb="0" eb="2">
      <t>カクシュ</t>
    </rPh>
    <rPh sb="2" eb="4">
      <t>ケンサク</t>
    </rPh>
    <rPh sb="4" eb="6">
      <t>ケッカ</t>
    </rPh>
    <rPh sb="6" eb="8">
      <t>イチラン</t>
    </rPh>
    <rPh sb="9" eb="11">
      <t>ショウサイ</t>
    </rPh>
    <rPh sb="11" eb="13">
      <t>ガメン</t>
    </rPh>
    <rPh sb="15" eb="16">
      <t>キ</t>
    </rPh>
    <rPh sb="17" eb="18">
      <t>イ</t>
    </rPh>
    <rPh sb="19" eb="21">
      <t>シリョウ</t>
    </rPh>
    <rPh sb="22" eb="24">
      <t>イチラン</t>
    </rPh>
    <rPh sb="25" eb="27">
      <t>ショウサイ</t>
    </rPh>
    <rPh sb="27" eb="29">
      <t>ガメン</t>
    </rPh>
    <rPh sb="33" eb="35">
      <t>ヨヤク</t>
    </rPh>
    <rPh sb="39" eb="41">
      <t>シリョウ</t>
    </rPh>
    <rPh sb="42" eb="44">
      <t>トウロク</t>
    </rPh>
    <rPh sb="60" eb="62">
      <t>バアイ</t>
    </rPh>
    <rPh sb="69" eb="71">
      <t>ガメン</t>
    </rPh>
    <rPh sb="72" eb="74">
      <t>ヒョウジ</t>
    </rPh>
    <phoneticPr fontId="2"/>
  </si>
  <si>
    <t>予約かご確認画面、予約登録確認画面、予約登録受付結果画面全てでその時点での予約件数が表示されていること。</t>
    <phoneticPr fontId="25"/>
  </si>
  <si>
    <t>予約が完了するまでの遷移について
予約かご-予約かご確認-予約登録確認-予約登録受付結果
という動きにおいて、「予約登録確認」を飛ばすかどうかを任意に設定できること。</t>
    <rPh sb="0" eb="2">
      <t>ヨヤク</t>
    </rPh>
    <rPh sb="3" eb="5">
      <t>カンリョウ</t>
    </rPh>
    <rPh sb="10" eb="12">
      <t>センイ</t>
    </rPh>
    <rPh sb="17" eb="19">
      <t>ヨヤク</t>
    </rPh>
    <rPh sb="22" eb="24">
      <t>ヨヤク</t>
    </rPh>
    <rPh sb="26" eb="28">
      <t>カクニン</t>
    </rPh>
    <rPh sb="29" eb="31">
      <t>ヨヤク</t>
    </rPh>
    <rPh sb="31" eb="33">
      <t>トウロク</t>
    </rPh>
    <rPh sb="33" eb="35">
      <t>カクニン</t>
    </rPh>
    <rPh sb="36" eb="38">
      <t>ヨヤク</t>
    </rPh>
    <rPh sb="38" eb="40">
      <t>トウロク</t>
    </rPh>
    <rPh sb="40" eb="42">
      <t>ウケツケ</t>
    </rPh>
    <rPh sb="42" eb="44">
      <t>ケッカ</t>
    </rPh>
    <rPh sb="48" eb="49">
      <t>ウゴ</t>
    </rPh>
    <rPh sb="56" eb="58">
      <t>ヨヤク</t>
    </rPh>
    <rPh sb="58" eb="60">
      <t>トウロク</t>
    </rPh>
    <rPh sb="60" eb="62">
      <t>カクニン</t>
    </rPh>
    <rPh sb="64" eb="65">
      <t>ト</t>
    </rPh>
    <rPh sb="72" eb="74">
      <t>ニンイ</t>
    </rPh>
    <rPh sb="75" eb="77">
      <t>セッテイ</t>
    </rPh>
    <phoneticPr fontId="25"/>
  </si>
  <si>
    <r>
      <t>リクエスト登録は、以下の項目の資料情報を入力することで行えること。</t>
    </r>
    <r>
      <rPr>
        <sz val="11"/>
        <color rgb="FFFF0000"/>
        <rFont val="ＭＳ ゴシック"/>
        <family val="3"/>
        <charset val="128"/>
      </rPr>
      <t>また、以下の項目で必須とする項目、項目数を任意に設定できること。</t>
    </r>
    <r>
      <rPr>
        <sz val="11"/>
        <rFont val="ＭＳ ゴシック"/>
        <family val="3"/>
        <charset val="128"/>
      </rPr>
      <t xml:space="preserve">
・書名
・著者名
・出版者
・ISBN
・出版年</t>
    </r>
    <r>
      <rPr>
        <sz val="11"/>
        <color rgb="FFFF0000"/>
        <rFont val="ＭＳ ゴシック"/>
        <family val="3"/>
        <charset val="128"/>
      </rPr>
      <t>月</t>
    </r>
    <r>
      <rPr>
        <sz val="11"/>
        <rFont val="ＭＳ ゴシック"/>
        <family val="3"/>
        <charset val="128"/>
      </rPr>
      <t xml:space="preserve">
・備考
・形態違いの資料の可／不可
</t>
    </r>
    <rPh sb="5" eb="7">
      <t>トウロク</t>
    </rPh>
    <rPh sb="9" eb="11">
      <t>イカ</t>
    </rPh>
    <rPh sb="12" eb="14">
      <t>コウモク</t>
    </rPh>
    <rPh sb="15" eb="17">
      <t>シリョウ</t>
    </rPh>
    <rPh sb="17" eb="19">
      <t>ジョウホウ</t>
    </rPh>
    <rPh sb="20" eb="22">
      <t>ニュウリョク</t>
    </rPh>
    <rPh sb="27" eb="28">
      <t>オコナ</t>
    </rPh>
    <rPh sb="36" eb="38">
      <t>イカ</t>
    </rPh>
    <rPh sb="39" eb="41">
      <t>コウモク</t>
    </rPh>
    <rPh sb="42" eb="44">
      <t>ヒッス</t>
    </rPh>
    <rPh sb="47" eb="49">
      <t>コウモク</t>
    </rPh>
    <rPh sb="50" eb="53">
      <t>コウモクスウ</t>
    </rPh>
    <rPh sb="54" eb="56">
      <t>ニンイ</t>
    </rPh>
    <rPh sb="57" eb="59">
      <t>セッテイ</t>
    </rPh>
    <rPh sb="67" eb="69">
      <t>ショメイ</t>
    </rPh>
    <rPh sb="71" eb="74">
      <t>チョシャメイ</t>
    </rPh>
    <rPh sb="76" eb="79">
      <t>シュッパンシャ</t>
    </rPh>
    <rPh sb="87" eb="90">
      <t>シュッパンネン</t>
    </rPh>
    <rPh sb="90" eb="91">
      <t>ゲツ</t>
    </rPh>
    <rPh sb="93" eb="95">
      <t>ビコウ</t>
    </rPh>
    <rPh sb="97" eb="99">
      <t>ケイタイ</t>
    </rPh>
    <rPh sb="99" eb="100">
      <t>チガ</t>
    </rPh>
    <rPh sb="102" eb="104">
      <t>シリョウ</t>
    </rPh>
    <rPh sb="105" eb="106">
      <t>カ</t>
    </rPh>
    <rPh sb="107" eb="109">
      <t>フカ</t>
    </rPh>
    <phoneticPr fontId="2"/>
  </si>
  <si>
    <r>
      <t>〔選書リスト〕：選書に使用するためのリスト。
書誌登録日・利用対象（一般／児童）・提供館・発注種別</t>
    </r>
    <r>
      <rPr>
        <sz val="11"/>
        <color rgb="FFFF0000"/>
        <rFont val="ＭＳ ゴシック"/>
        <family val="3"/>
        <charset val="128"/>
      </rPr>
      <t>・ISBN</t>
    </r>
    <r>
      <rPr>
        <sz val="11"/>
        <rFont val="ＭＳ ゴシック"/>
        <family val="3"/>
        <charset val="128"/>
      </rPr>
      <t xml:space="preserve">などの他、以下を選択して出力できること。
・予約者あり
・自動発注分
</t>
    </r>
    <rPh sb="11" eb="13">
      <t>シヨウ</t>
    </rPh>
    <rPh sb="23" eb="25">
      <t>ショシ</t>
    </rPh>
    <rPh sb="25" eb="28">
      <t>トウロクビ</t>
    </rPh>
    <rPh sb="29" eb="31">
      <t>リヨウ</t>
    </rPh>
    <rPh sb="31" eb="33">
      <t>タイショウ</t>
    </rPh>
    <rPh sb="34" eb="36">
      <t>イッパン</t>
    </rPh>
    <rPh sb="37" eb="39">
      <t>ジドウ</t>
    </rPh>
    <rPh sb="41" eb="43">
      <t>テイキョウ</t>
    </rPh>
    <rPh sb="43" eb="44">
      <t>カン</t>
    </rPh>
    <rPh sb="45" eb="47">
      <t>ハッチュウ</t>
    </rPh>
    <rPh sb="47" eb="49">
      <t>シュベツ</t>
    </rPh>
    <rPh sb="57" eb="58">
      <t>ホカ</t>
    </rPh>
    <rPh sb="59" eb="61">
      <t>イカ</t>
    </rPh>
    <rPh sb="62" eb="64">
      <t>センタク</t>
    </rPh>
    <rPh sb="66" eb="68">
      <t>シュツリョク</t>
    </rPh>
    <rPh sb="76" eb="79">
      <t>ヨヤクシャ</t>
    </rPh>
    <rPh sb="83" eb="85">
      <t>ジドウ</t>
    </rPh>
    <rPh sb="85" eb="87">
      <t>ハッチュウ</t>
    </rPh>
    <rPh sb="87" eb="88">
      <t>ブン</t>
    </rPh>
    <phoneticPr fontId="2"/>
  </si>
  <si>
    <r>
      <t>〔選書登録リスト〕：選書登録のある資料を抽出するリスト。
対象（選書登録分／発注保留分）・選書登録日・選書候補・発注保留理由・所蔵館・資料区分・登録館・受入先・発注種別・利用対象</t>
    </r>
    <r>
      <rPr>
        <sz val="11"/>
        <color rgb="FFFF0000"/>
        <rFont val="ＭＳ ゴシック"/>
        <family val="3"/>
        <charset val="128"/>
      </rPr>
      <t>・ISBN</t>
    </r>
    <r>
      <rPr>
        <sz val="11"/>
        <rFont val="ＭＳ ゴシック"/>
        <family val="3"/>
        <charset val="128"/>
      </rPr>
      <t xml:space="preserve">などを選択して出力できること。
</t>
    </r>
    <rPh sb="1" eb="3">
      <t>センショ</t>
    </rPh>
    <rPh sb="3" eb="5">
      <t>トウロク</t>
    </rPh>
    <rPh sb="10" eb="12">
      <t>センショ</t>
    </rPh>
    <rPh sb="12" eb="14">
      <t>トウロク</t>
    </rPh>
    <rPh sb="17" eb="19">
      <t>シリョウ</t>
    </rPh>
    <rPh sb="20" eb="22">
      <t>チュウシュツ</t>
    </rPh>
    <rPh sb="29" eb="31">
      <t>タイショウ</t>
    </rPh>
    <rPh sb="32" eb="34">
      <t>センショ</t>
    </rPh>
    <rPh sb="34" eb="36">
      <t>トウロク</t>
    </rPh>
    <rPh sb="36" eb="37">
      <t>ブン</t>
    </rPh>
    <rPh sb="38" eb="40">
      <t>ハッチュウ</t>
    </rPh>
    <rPh sb="40" eb="42">
      <t>ホリュウ</t>
    </rPh>
    <rPh sb="42" eb="43">
      <t>ブン</t>
    </rPh>
    <rPh sb="45" eb="47">
      <t>センショ</t>
    </rPh>
    <rPh sb="47" eb="50">
      <t>トウロクビ</t>
    </rPh>
    <rPh sb="51" eb="53">
      <t>センショ</t>
    </rPh>
    <rPh sb="53" eb="55">
      <t>コウホ</t>
    </rPh>
    <rPh sb="56" eb="58">
      <t>ハッチュウ</t>
    </rPh>
    <rPh sb="58" eb="60">
      <t>ホリュウ</t>
    </rPh>
    <rPh sb="60" eb="62">
      <t>リユウ</t>
    </rPh>
    <rPh sb="63" eb="65">
      <t>ショゾウ</t>
    </rPh>
    <rPh sb="65" eb="66">
      <t>カン</t>
    </rPh>
    <rPh sb="67" eb="69">
      <t>シリョウ</t>
    </rPh>
    <rPh sb="69" eb="71">
      <t>クブン</t>
    </rPh>
    <rPh sb="72" eb="74">
      <t>トウロク</t>
    </rPh>
    <rPh sb="74" eb="75">
      <t>カン</t>
    </rPh>
    <rPh sb="76" eb="78">
      <t>ウケイレ</t>
    </rPh>
    <rPh sb="78" eb="79">
      <t>サキ</t>
    </rPh>
    <rPh sb="80" eb="82">
      <t>ハッチュウ</t>
    </rPh>
    <rPh sb="82" eb="84">
      <t>シュベツ</t>
    </rPh>
    <rPh sb="85" eb="87">
      <t>リヨウ</t>
    </rPh>
    <rPh sb="87" eb="89">
      <t>タイショウ</t>
    </rPh>
    <rPh sb="97" eb="99">
      <t>センタク</t>
    </rPh>
    <rPh sb="101" eb="103">
      <t>シュツリョク</t>
    </rPh>
    <phoneticPr fontId="2"/>
  </si>
  <si>
    <r>
      <t>〔発注登録確認リスト〕：発注登録のある資料を抽出するリスト。
発注登録日・受入先・所蔵館・資料区分・登録館・発注種別・利用対象・発注用館・費目</t>
    </r>
    <r>
      <rPr>
        <sz val="11"/>
        <color rgb="FFFF0000"/>
        <rFont val="ＭＳ ゴシック"/>
        <family val="3"/>
        <charset val="128"/>
      </rPr>
      <t>・ISBN</t>
    </r>
    <r>
      <rPr>
        <sz val="11"/>
        <rFont val="ＭＳ ゴシック"/>
        <family val="3"/>
        <charset val="128"/>
      </rPr>
      <t xml:space="preserve">などを選択して出力できること。
</t>
    </r>
    <rPh sb="19" eb="21">
      <t>シリョウ</t>
    </rPh>
    <rPh sb="22" eb="24">
      <t>チュウシュツ</t>
    </rPh>
    <rPh sb="31" eb="33">
      <t>ハッチュウ</t>
    </rPh>
    <rPh sb="33" eb="36">
      <t>トウロクビ</t>
    </rPh>
    <rPh sb="37" eb="39">
      <t>ウケイレ</t>
    </rPh>
    <rPh sb="39" eb="40">
      <t>サキ</t>
    </rPh>
    <rPh sb="41" eb="43">
      <t>ショゾウ</t>
    </rPh>
    <rPh sb="43" eb="44">
      <t>カン</t>
    </rPh>
    <rPh sb="45" eb="47">
      <t>シリョウ</t>
    </rPh>
    <rPh sb="47" eb="49">
      <t>クブン</t>
    </rPh>
    <rPh sb="50" eb="52">
      <t>トウロク</t>
    </rPh>
    <rPh sb="52" eb="53">
      <t>カン</t>
    </rPh>
    <rPh sb="54" eb="56">
      <t>ハッチュウ</t>
    </rPh>
    <rPh sb="56" eb="58">
      <t>シュベツ</t>
    </rPh>
    <rPh sb="59" eb="61">
      <t>リヨウ</t>
    </rPh>
    <rPh sb="61" eb="63">
      <t>タイショウ</t>
    </rPh>
    <rPh sb="64" eb="67">
      <t>ハッチュウヨウ</t>
    </rPh>
    <rPh sb="67" eb="68">
      <t>カン</t>
    </rPh>
    <rPh sb="69" eb="71">
      <t>ヒモク</t>
    </rPh>
    <rPh sb="79" eb="81">
      <t>センタク</t>
    </rPh>
    <rPh sb="83" eb="85">
      <t>シュツリョク</t>
    </rPh>
    <phoneticPr fontId="2"/>
  </si>
  <si>
    <t xml:space="preserve">図書館職員での維持管理に手間がかからない仕組みにできること。
</t>
    <phoneticPr fontId="2"/>
  </si>
  <si>
    <t>　</t>
  </si>
  <si>
    <t xml:space="preserve">複雑な画面遷移を必要としない、シンプルなページ構成でコンテンツを提供できること。
</t>
    <phoneticPr fontId="2"/>
  </si>
  <si>
    <t xml:space="preserve">予め登録したインターネット上にあるサイトから指定した時刻に自動で情報を取得し、コンテンツを生成できること。
</t>
    <rPh sb="13" eb="14">
      <t>ジョウ</t>
    </rPh>
    <rPh sb="22" eb="24">
      <t>シテイ</t>
    </rPh>
    <rPh sb="26" eb="28">
      <t>ジコク</t>
    </rPh>
    <rPh sb="45" eb="47">
      <t>セイセイ</t>
    </rPh>
    <phoneticPr fontId="2"/>
  </si>
  <si>
    <t xml:space="preserve">大人用のページ、こども用のページの2種類を提供し、それぞれ別のコンテンツを表示できること。
</t>
    <rPh sb="21" eb="23">
      <t>テイキョウ</t>
    </rPh>
    <rPh sb="29" eb="30">
      <t>ベツ</t>
    </rPh>
    <rPh sb="37" eb="39">
      <t>ヒョウジ</t>
    </rPh>
    <phoneticPr fontId="2"/>
  </si>
  <si>
    <t xml:space="preserve">作成された記事はサーバで管理でき、過去のコンテンツも履歴として管理できること。
</t>
    <rPh sb="5" eb="7">
      <t>キジ</t>
    </rPh>
    <rPh sb="12" eb="14">
      <t>カンリ</t>
    </rPh>
    <rPh sb="17" eb="19">
      <t>カコ</t>
    </rPh>
    <rPh sb="26" eb="28">
      <t>リレキ</t>
    </rPh>
    <rPh sb="31" eb="33">
      <t>カンリ</t>
    </rPh>
    <phoneticPr fontId="2"/>
  </si>
  <si>
    <t xml:space="preserve">記事ごとに掲載/非掲載の選択ができること。
</t>
    <rPh sb="0" eb="2">
      <t>キジ</t>
    </rPh>
    <rPh sb="5" eb="7">
      <t>ケイサイ</t>
    </rPh>
    <rPh sb="8" eb="9">
      <t>ヒ</t>
    </rPh>
    <rPh sb="9" eb="11">
      <t>ケイサイ</t>
    </rPh>
    <rPh sb="12" eb="14">
      <t>センタク</t>
    </rPh>
    <phoneticPr fontId="2"/>
  </si>
  <si>
    <t xml:space="preserve">コンテンツは、固定で表示される「アイコン型」と情報が自動で切り替わる「スライドショー型」の2種類で構成できること。
</t>
    <rPh sb="7" eb="9">
      <t>コテイ</t>
    </rPh>
    <rPh sb="10" eb="12">
      <t>ヒョウジ</t>
    </rPh>
    <rPh sb="23" eb="25">
      <t>ジョウホウ</t>
    </rPh>
    <rPh sb="26" eb="28">
      <t>ジドウ</t>
    </rPh>
    <rPh sb="29" eb="30">
      <t>キ</t>
    </rPh>
    <rPh sb="31" eb="32">
      <t>カ</t>
    </rPh>
    <rPh sb="49" eb="51">
      <t>コウセイ</t>
    </rPh>
    <phoneticPr fontId="2"/>
  </si>
  <si>
    <t xml:space="preserve">館内OPACと端末を併用できること。単体での稼働もできること。
</t>
    <rPh sb="0" eb="2">
      <t>カンナイ</t>
    </rPh>
    <rPh sb="7" eb="9">
      <t>タンマツ</t>
    </rPh>
    <rPh sb="10" eb="12">
      <t>ヘイヨウ</t>
    </rPh>
    <rPh sb="18" eb="20">
      <t>タンタイ</t>
    </rPh>
    <rPh sb="22" eb="24">
      <t>カドウ</t>
    </rPh>
    <phoneticPr fontId="2"/>
  </si>
  <si>
    <t xml:space="preserve">館内OPACと併用する場合、メニュー画面と検索機能の相互でリンクできること。
</t>
    <rPh sb="0" eb="2">
      <t>カンナイ</t>
    </rPh>
    <rPh sb="7" eb="9">
      <t>ヘイヨウ</t>
    </rPh>
    <rPh sb="11" eb="13">
      <t>バアイ</t>
    </rPh>
    <rPh sb="18" eb="20">
      <t>ガメン</t>
    </rPh>
    <rPh sb="21" eb="23">
      <t>ケンサク</t>
    </rPh>
    <rPh sb="23" eb="25">
      <t>キノウ</t>
    </rPh>
    <rPh sb="26" eb="28">
      <t>ソウゴ</t>
    </rPh>
    <phoneticPr fontId="2"/>
  </si>
  <si>
    <t>表示コンテンツ</t>
    <rPh sb="0" eb="2">
      <t>ヒョウジ</t>
    </rPh>
    <phoneticPr fontId="2"/>
  </si>
  <si>
    <t xml:space="preserve">ベストリーダーを表示できること。
</t>
    <rPh sb="8" eb="10">
      <t>ヒョウジ</t>
    </rPh>
    <phoneticPr fontId="2"/>
  </si>
  <si>
    <t xml:space="preserve">ベストオーダーを表示できること。
</t>
    <rPh sb="8" eb="10">
      <t>ヒョウジ</t>
    </rPh>
    <phoneticPr fontId="2"/>
  </si>
  <si>
    <t xml:space="preserve">新着図書を表示できること。
</t>
    <rPh sb="0" eb="2">
      <t>シンチャク</t>
    </rPh>
    <rPh sb="2" eb="4">
      <t>トショ</t>
    </rPh>
    <rPh sb="5" eb="7">
      <t>ヒョウジ</t>
    </rPh>
    <phoneticPr fontId="2"/>
  </si>
  <si>
    <t xml:space="preserve">おすすめ図書を表示できること。
</t>
    <rPh sb="4" eb="6">
      <t>トショ</t>
    </rPh>
    <rPh sb="7" eb="9">
      <t>ヒョウジ</t>
    </rPh>
    <phoneticPr fontId="2"/>
  </si>
  <si>
    <t xml:space="preserve">図書館からのお知らせを表示できること。
</t>
    <rPh sb="0" eb="3">
      <t>トショカン</t>
    </rPh>
    <rPh sb="7" eb="8">
      <t>シ</t>
    </rPh>
    <rPh sb="11" eb="13">
      <t>ヒョウジ</t>
    </rPh>
    <phoneticPr fontId="2"/>
  </si>
  <si>
    <t xml:space="preserve">図書館行事を表示できること。
</t>
    <rPh sb="0" eb="3">
      <t>トショカン</t>
    </rPh>
    <rPh sb="3" eb="5">
      <t>ギョウジ</t>
    </rPh>
    <rPh sb="6" eb="8">
      <t>ヒョウジ</t>
    </rPh>
    <phoneticPr fontId="2"/>
  </si>
  <si>
    <t xml:space="preserve">休館案内を表示できること。
</t>
    <rPh sb="0" eb="2">
      <t>キュウカン</t>
    </rPh>
    <rPh sb="2" eb="4">
      <t>アンナイ</t>
    </rPh>
    <rPh sb="5" eb="7">
      <t>ヒョウジ</t>
    </rPh>
    <phoneticPr fontId="2"/>
  </si>
  <si>
    <t xml:space="preserve">天気予報を表示できること。
</t>
    <rPh sb="0" eb="2">
      <t>テンキ</t>
    </rPh>
    <rPh sb="2" eb="4">
      <t>ヨホウ</t>
    </rPh>
    <rPh sb="5" eb="7">
      <t>ヒョウジ</t>
    </rPh>
    <phoneticPr fontId="2"/>
  </si>
  <si>
    <t>コンテンツ要件</t>
    <rPh sb="5" eb="7">
      <t>ヨウケン</t>
    </rPh>
    <phoneticPr fontId="2"/>
  </si>
  <si>
    <t>書影のある書誌データは書影が表示できること。
書影ありの資料と書影なしの資料の両方を表示対象とするか、書影ありの資料だけを表示対象とするかを選択できること。</t>
    <rPh sb="0" eb="1">
      <t>ショ</t>
    </rPh>
    <rPh sb="1" eb="2">
      <t>エイ</t>
    </rPh>
    <rPh sb="5" eb="7">
      <t>ショシ</t>
    </rPh>
    <rPh sb="11" eb="12">
      <t>ショ</t>
    </rPh>
    <rPh sb="12" eb="13">
      <t>エイ</t>
    </rPh>
    <rPh sb="14" eb="16">
      <t>ヒョウジ</t>
    </rPh>
    <rPh sb="28" eb="30">
      <t>シリョウ</t>
    </rPh>
    <rPh sb="31" eb="32">
      <t>ショ</t>
    </rPh>
    <rPh sb="32" eb="33">
      <t>エイ</t>
    </rPh>
    <rPh sb="36" eb="38">
      <t>シリョウ</t>
    </rPh>
    <rPh sb="39" eb="41">
      <t>リョウホウ</t>
    </rPh>
    <rPh sb="42" eb="44">
      <t>ヒョウジ</t>
    </rPh>
    <rPh sb="44" eb="46">
      <t>タイショウ</t>
    </rPh>
    <rPh sb="51" eb="52">
      <t>ショ</t>
    </rPh>
    <rPh sb="52" eb="53">
      <t>エイ</t>
    </rPh>
    <rPh sb="56" eb="58">
      <t>シリョウ</t>
    </rPh>
    <rPh sb="61" eb="63">
      <t>ヒョウジ</t>
    </rPh>
    <rPh sb="63" eb="65">
      <t>タイショウ</t>
    </rPh>
    <rPh sb="70" eb="72">
      <t>センタク</t>
    </rPh>
    <phoneticPr fontId="2"/>
  </si>
  <si>
    <t xml:space="preserve">ベストリーダーは、コンテンツ内のメニューで表示する情報の資料区分が切り替えできること。
</t>
    <rPh sb="28" eb="30">
      <t>シリョウ</t>
    </rPh>
    <rPh sb="30" eb="32">
      <t>クブン</t>
    </rPh>
    <phoneticPr fontId="2"/>
  </si>
  <si>
    <t xml:space="preserve">ベストオーダーは、コンテンツ内のメニューで表示する情報の資料区分・ジャンルが切り替えできること。
</t>
    <rPh sb="14" eb="15">
      <t>ナイ</t>
    </rPh>
    <rPh sb="21" eb="23">
      <t>ヒョウジ</t>
    </rPh>
    <rPh sb="25" eb="27">
      <t>ジョウホウ</t>
    </rPh>
    <rPh sb="28" eb="30">
      <t>シリョウ</t>
    </rPh>
    <rPh sb="30" eb="32">
      <t>クブン</t>
    </rPh>
    <rPh sb="38" eb="39">
      <t>キ</t>
    </rPh>
    <rPh sb="40" eb="41">
      <t>カ</t>
    </rPh>
    <phoneticPr fontId="2"/>
  </si>
  <si>
    <t xml:space="preserve">新着図書は、コンテンツ内のメニューで表示する情報のジャンルが切り替えできること。
</t>
    <rPh sb="0" eb="2">
      <t>シンチャク</t>
    </rPh>
    <rPh sb="2" eb="4">
      <t>トショ</t>
    </rPh>
    <rPh sb="11" eb="12">
      <t>ナイ</t>
    </rPh>
    <rPh sb="18" eb="20">
      <t>ヒョウジ</t>
    </rPh>
    <rPh sb="22" eb="24">
      <t>ジョウホウ</t>
    </rPh>
    <rPh sb="30" eb="31">
      <t>キ</t>
    </rPh>
    <rPh sb="32" eb="33">
      <t>カ</t>
    </rPh>
    <phoneticPr fontId="2"/>
  </si>
  <si>
    <t xml:space="preserve">ベストリーダー、ベストオーダー、新着図書は、１点ずつスライドさせて表示する形式とするか、書棚に資料を並べて表示する形式とするかをそれぞれ選択できること。
</t>
    <rPh sb="16" eb="18">
      <t>シンチャク</t>
    </rPh>
    <rPh sb="18" eb="20">
      <t>トショ</t>
    </rPh>
    <rPh sb="23" eb="24">
      <t>テン</t>
    </rPh>
    <rPh sb="33" eb="35">
      <t>ヒョウジ</t>
    </rPh>
    <rPh sb="37" eb="39">
      <t>ケイシキ</t>
    </rPh>
    <rPh sb="44" eb="46">
      <t>ショダナ</t>
    </rPh>
    <rPh sb="47" eb="49">
      <t>シリョウ</t>
    </rPh>
    <rPh sb="50" eb="51">
      <t>ナラ</t>
    </rPh>
    <rPh sb="53" eb="55">
      <t>ヒョウジ</t>
    </rPh>
    <rPh sb="57" eb="59">
      <t>ケイシキ</t>
    </rPh>
    <rPh sb="68" eb="70">
      <t>センタク</t>
    </rPh>
    <phoneticPr fontId="2"/>
  </si>
  <si>
    <t xml:space="preserve">ベストリーダーは、OPACで表示しているベストリーダーの12ジャンルの各検索結果の上位から、最大15件、計180件分を取得してコンテンツにできること。
</t>
    <rPh sb="14" eb="16">
      <t>ヒョウジ</t>
    </rPh>
    <rPh sb="35" eb="36">
      <t>カク</t>
    </rPh>
    <rPh sb="36" eb="38">
      <t>ケンサク</t>
    </rPh>
    <rPh sb="38" eb="40">
      <t>ケッカ</t>
    </rPh>
    <rPh sb="50" eb="51">
      <t>ケン</t>
    </rPh>
    <rPh sb="52" eb="53">
      <t>ケイ</t>
    </rPh>
    <rPh sb="56" eb="57">
      <t>ケン</t>
    </rPh>
    <rPh sb="57" eb="58">
      <t>ブン</t>
    </rPh>
    <rPh sb="59" eb="61">
      <t>シュトク</t>
    </rPh>
    <phoneticPr fontId="2"/>
  </si>
  <si>
    <t xml:space="preserve">ベストオーダーは、OPACで表示しているベストオーダーの図書・AVの各検索結果の上位から、最大15件分を取得してコンテンツにできること。
</t>
    <rPh sb="28" eb="30">
      <t>トショ</t>
    </rPh>
    <rPh sb="34" eb="35">
      <t>カク</t>
    </rPh>
    <rPh sb="49" eb="50">
      <t>ケン</t>
    </rPh>
    <rPh sb="50" eb="51">
      <t>ブン</t>
    </rPh>
    <rPh sb="52" eb="54">
      <t>シュトク</t>
    </rPh>
    <phoneticPr fontId="2"/>
  </si>
  <si>
    <t xml:space="preserve">新着図書は、OPACで表示している新着図書の12ジャンルの各検索結果から、最大15件分、計180件分を取得してコンテンツにできること。
</t>
    <rPh sb="0" eb="2">
      <t>シンチャク</t>
    </rPh>
    <rPh sb="2" eb="4">
      <t>トショ</t>
    </rPh>
    <rPh sb="17" eb="19">
      <t>シンチャク</t>
    </rPh>
    <rPh sb="19" eb="21">
      <t>トショ</t>
    </rPh>
    <rPh sb="29" eb="30">
      <t>カク</t>
    </rPh>
    <rPh sb="30" eb="32">
      <t>ケンサク</t>
    </rPh>
    <rPh sb="32" eb="34">
      <t>ケッカ</t>
    </rPh>
    <rPh sb="41" eb="42">
      <t>ケン</t>
    </rPh>
    <rPh sb="42" eb="43">
      <t>ブン</t>
    </rPh>
    <rPh sb="51" eb="53">
      <t>シュトク</t>
    </rPh>
    <phoneticPr fontId="2"/>
  </si>
  <si>
    <t xml:space="preserve">新着図書は、OPACで表示しているの検索結果から上位順で書誌データを取得するかランダムで書誌データを取得するかを選択できること。
</t>
    <rPh sb="0" eb="2">
      <t>シンチャク</t>
    </rPh>
    <rPh sb="2" eb="4">
      <t>トショ</t>
    </rPh>
    <rPh sb="18" eb="20">
      <t>ケンサク</t>
    </rPh>
    <rPh sb="20" eb="22">
      <t>ケッカ</t>
    </rPh>
    <rPh sb="24" eb="26">
      <t>ジョウイ</t>
    </rPh>
    <rPh sb="26" eb="27">
      <t>ジュン</t>
    </rPh>
    <rPh sb="28" eb="30">
      <t>ショシ</t>
    </rPh>
    <rPh sb="34" eb="36">
      <t>シュトク</t>
    </rPh>
    <rPh sb="44" eb="46">
      <t>ショシ</t>
    </rPh>
    <rPh sb="50" eb="52">
      <t>シュトク</t>
    </rPh>
    <rPh sb="56" eb="58">
      <t>センタク</t>
    </rPh>
    <phoneticPr fontId="2"/>
  </si>
  <si>
    <t xml:space="preserve">おすすめ図書は、トップページに3冊1組でコンテンツとし、最大15冊をスライドショー形式で表示できること。
</t>
    <rPh sb="4" eb="6">
      <t>トショ</t>
    </rPh>
    <rPh sb="16" eb="17">
      <t>サツ</t>
    </rPh>
    <rPh sb="18" eb="19">
      <t>クミ</t>
    </rPh>
    <rPh sb="28" eb="30">
      <t>サイダイ</t>
    </rPh>
    <rPh sb="32" eb="33">
      <t>サツ</t>
    </rPh>
    <rPh sb="41" eb="43">
      <t>ケイシキ</t>
    </rPh>
    <rPh sb="44" eb="46">
      <t>ヒョウジ</t>
    </rPh>
    <phoneticPr fontId="2"/>
  </si>
  <si>
    <t xml:space="preserve">おすすめ図書に表示する資料は、職員が手動で選択登録する方法とするか、システムが一定のルールで選択する方法とするかを選択できること。
</t>
    <rPh sb="4" eb="6">
      <t>トショ</t>
    </rPh>
    <rPh sb="7" eb="9">
      <t>ヒョウジ</t>
    </rPh>
    <rPh sb="11" eb="13">
      <t>シリョウ</t>
    </rPh>
    <rPh sb="15" eb="17">
      <t>ショクイン</t>
    </rPh>
    <rPh sb="18" eb="20">
      <t>シュドウ</t>
    </rPh>
    <rPh sb="21" eb="23">
      <t>センタク</t>
    </rPh>
    <rPh sb="23" eb="25">
      <t>トウロク</t>
    </rPh>
    <rPh sb="27" eb="29">
      <t>ホウホウ</t>
    </rPh>
    <rPh sb="39" eb="41">
      <t>イッテイ</t>
    </rPh>
    <rPh sb="46" eb="48">
      <t>センタク</t>
    </rPh>
    <rPh sb="50" eb="52">
      <t>ホウホウ</t>
    </rPh>
    <rPh sb="57" eb="59">
      <t>センタク</t>
    </rPh>
    <phoneticPr fontId="2"/>
  </si>
  <si>
    <t xml:space="preserve">図書館からのお知らせは、図書館HPに掲載された記事を自動で取得して表示できること。
</t>
    <rPh sb="12" eb="15">
      <t>ト</t>
    </rPh>
    <rPh sb="18" eb="20">
      <t>ケイサイ</t>
    </rPh>
    <rPh sb="23" eb="25">
      <t>キジ</t>
    </rPh>
    <rPh sb="33" eb="35">
      <t>ヒョウジ</t>
    </rPh>
    <phoneticPr fontId="2"/>
  </si>
  <si>
    <t xml:space="preserve">図書館行事は、図書館HPに掲載された記事を自動で取得して表示できること。
</t>
    <rPh sb="7" eb="10">
      <t>ト</t>
    </rPh>
    <rPh sb="13" eb="15">
      <t>ケイサイ</t>
    </rPh>
    <rPh sb="18" eb="20">
      <t>キジ</t>
    </rPh>
    <rPh sb="21" eb="23">
      <t>ジドウ</t>
    </rPh>
    <rPh sb="24" eb="26">
      <t>シュトク</t>
    </rPh>
    <rPh sb="28" eb="30">
      <t>ヒョウジ</t>
    </rPh>
    <phoneticPr fontId="2"/>
  </si>
  <si>
    <t xml:space="preserve">休館案内は、WebOPACに表示している情報を取得し、各図書館の今月分と翌月分の2ヵ月分を表示できること。
</t>
    <rPh sb="0" eb="2">
      <t>キュウカン</t>
    </rPh>
    <rPh sb="2" eb="4">
      <t>アンナイ</t>
    </rPh>
    <rPh sb="14" eb="16">
      <t>ヒョウジ</t>
    </rPh>
    <rPh sb="20" eb="22">
      <t>ジョウホウ</t>
    </rPh>
    <rPh sb="23" eb="25">
      <t>シュトク</t>
    </rPh>
    <rPh sb="27" eb="31">
      <t>カクトショカン</t>
    </rPh>
    <rPh sb="32" eb="34">
      <t>コンゲツ</t>
    </rPh>
    <rPh sb="34" eb="35">
      <t>ブン</t>
    </rPh>
    <rPh sb="36" eb="38">
      <t>ヨクゲツ</t>
    </rPh>
    <rPh sb="38" eb="39">
      <t>ブン</t>
    </rPh>
    <rPh sb="42" eb="43">
      <t>ゲツ</t>
    </rPh>
    <rPh sb="43" eb="44">
      <t>ブン</t>
    </rPh>
    <rPh sb="45" eb="47">
      <t>ヒョウジ</t>
    </rPh>
    <phoneticPr fontId="2"/>
  </si>
  <si>
    <t xml:space="preserve">天気予報は、許諾済みの外部サイトより情報を取得し、本日分と翌日分の2日分の天気と最高気温を表示できること。
</t>
    <rPh sb="0" eb="2">
      <t>テンキ</t>
    </rPh>
    <rPh sb="2" eb="4">
      <t>ヨホウ</t>
    </rPh>
    <rPh sb="6" eb="8">
      <t>キョダク</t>
    </rPh>
    <rPh sb="8" eb="9">
      <t>ズ</t>
    </rPh>
    <rPh sb="11" eb="13">
      <t>ガイブ</t>
    </rPh>
    <rPh sb="18" eb="20">
      <t>ジョウホウ</t>
    </rPh>
    <rPh sb="21" eb="23">
      <t>シュトク</t>
    </rPh>
    <rPh sb="25" eb="27">
      <t>ホンジツ</t>
    </rPh>
    <rPh sb="27" eb="28">
      <t>ブン</t>
    </rPh>
    <rPh sb="29" eb="31">
      <t>ヨクジツ</t>
    </rPh>
    <rPh sb="31" eb="32">
      <t>ブン</t>
    </rPh>
    <rPh sb="34" eb="36">
      <t>ニチブン</t>
    </rPh>
    <rPh sb="37" eb="39">
      <t>テンキ</t>
    </rPh>
    <rPh sb="40" eb="42">
      <t>サイコウ</t>
    </rPh>
    <rPh sb="42" eb="44">
      <t>キオン</t>
    </rPh>
    <rPh sb="45" eb="47">
      <t>ヒョウジ</t>
    </rPh>
    <phoneticPr fontId="2"/>
  </si>
  <si>
    <t xml:space="preserve">ユーザーＩＤとパスワードの入力による認証が行えること。ユーザーＩＤに応じた権限の機能が使用できること。使用できない機能はメニュー画面に表示されないこと。
</t>
    <rPh sb="13" eb="15">
      <t>ニュウリョク</t>
    </rPh>
    <rPh sb="18" eb="20">
      <t>ニンショウ</t>
    </rPh>
    <rPh sb="21" eb="22">
      <t>オコナ</t>
    </rPh>
    <rPh sb="34" eb="35">
      <t>オウ</t>
    </rPh>
    <rPh sb="37" eb="39">
      <t>ケンゲン</t>
    </rPh>
    <rPh sb="40" eb="42">
      <t>キノウ</t>
    </rPh>
    <rPh sb="43" eb="45">
      <t>シヨウ</t>
    </rPh>
    <rPh sb="51" eb="53">
      <t>シヨウ</t>
    </rPh>
    <rPh sb="57" eb="59">
      <t>キノウ</t>
    </rPh>
    <rPh sb="64" eb="66">
      <t>ガメン</t>
    </rPh>
    <rPh sb="67" eb="69">
      <t>ヒョウジ</t>
    </rPh>
    <phoneticPr fontId="2"/>
  </si>
  <si>
    <t xml:space="preserve">公共図書館で持つ書誌情報を学校図書館が共有できること。書誌情報は図書館が一元管理し、その書誌に対して各学校ごとの蔵書を登録することができること。
</t>
    <rPh sb="0" eb="2">
      <t>コウキョウ</t>
    </rPh>
    <rPh sb="2" eb="5">
      <t>トショカン</t>
    </rPh>
    <rPh sb="6" eb="7">
      <t>モ</t>
    </rPh>
    <rPh sb="8" eb="10">
      <t>ショシ</t>
    </rPh>
    <rPh sb="10" eb="12">
      <t>ジョウホウ</t>
    </rPh>
    <rPh sb="13" eb="15">
      <t>ガッコウ</t>
    </rPh>
    <rPh sb="15" eb="18">
      <t>トショカン</t>
    </rPh>
    <rPh sb="19" eb="21">
      <t>キョウユウ</t>
    </rPh>
    <rPh sb="27" eb="29">
      <t>ショシ</t>
    </rPh>
    <rPh sb="29" eb="31">
      <t>ジョウホウ</t>
    </rPh>
    <rPh sb="32" eb="35">
      <t>トショカン</t>
    </rPh>
    <rPh sb="36" eb="38">
      <t>イチゲン</t>
    </rPh>
    <rPh sb="38" eb="40">
      <t>カンリ</t>
    </rPh>
    <rPh sb="44" eb="46">
      <t>ショシ</t>
    </rPh>
    <rPh sb="47" eb="48">
      <t>タイ</t>
    </rPh>
    <rPh sb="50" eb="53">
      <t>カクガッコウ</t>
    </rPh>
    <rPh sb="56" eb="58">
      <t>ゾウショ</t>
    </rPh>
    <rPh sb="59" eb="61">
      <t>トウロク</t>
    </rPh>
    <phoneticPr fontId="2"/>
  </si>
  <si>
    <t xml:space="preserve">公共図書館の蔵書データ、利用者データ等は、学校図書館からは閲覧できないこと。ただし、所蔵数は閲覧できること。
</t>
    <rPh sb="0" eb="2">
      <t>コウキョウ</t>
    </rPh>
    <rPh sb="2" eb="5">
      <t>トショカン</t>
    </rPh>
    <rPh sb="6" eb="8">
      <t>ゾウショ</t>
    </rPh>
    <rPh sb="12" eb="15">
      <t>リヨウシャ</t>
    </rPh>
    <rPh sb="18" eb="19">
      <t>トウ</t>
    </rPh>
    <rPh sb="21" eb="23">
      <t>ガッコウ</t>
    </rPh>
    <rPh sb="23" eb="26">
      <t>トショカン</t>
    </rPh>
    <rPh sb="29" eb="31">
      <t>エツラン</t>
    </rPh>
    <rPh sb="42" eb="44">
      <t>ショゾウ</t>
    </rPh>
    <rPh sb="44" eb="45">
      <t>スウ</t>
    </rPh>
    <rPh sb="46" eb="48">
      <t>エツラン</t>
    </rPh>
    <phoneticPr fontId="2"/>
  </si>
  <si>
    <t xml:space="preserve">学校図書館の蔵書データ、利用者データ等は、各学校で管理でき、他校から閲覧できないこと。ただし、蔵書数は閲覧できること。
</t>
    <rPh sb="0" eb="2">
      <t>ガッコウ</t>
    </rPh>
    <rPh sb="2" eb="5">
      <t>トショカン</t>
    </rPh>
    <rPh sb="6" eb="8">
      <t>ゾウショ</t>
    </rPh>
    <rPh sb="12" eb="15">
      <t>リヨウシャ</t>
    </rPh>
    <rPh sb="18" eb="19">
      <t>トウ</t>
    </rPh>
    <rPh sb="21" eb="24">
      <t>カクガッコウ</t>
    </rPh>
    <rPh sb="25" eb="27">
      <t>カンリ</t>
    </rPh>
    <rPh sb="30" eb="32">
      <t>タコウ</t>
    </rPh>
    <rPh sb="34" eb="36">
      <t>エツラン</t>
    </rPh>
    <rPh sb="47" eb="49">
      <t>ゾウショ</t>
    </rPh>
    <rPh sb="49" eb="50">
      <t>スウ</t>
    </rPh>
    <rPh sb="51" eb="53">
      <t>エツラン</t>
    </rPh>
    <phoneticPr fontId="2"/>
  </si>
  <si>
    <t xml:space="preserve">公共図書館で、学校図書館向けのお知らせを登録できること。学校図書館のメインメニュー画面に、公共図書館からのお知らせを表示できること。
</t>
    <rPh sb="0" eb="2">
      <t>コウキョウ</t>
    </rPh>
    <rPh sb="2" eb="5">
      <t>トショカン</t>
    </rPh>
    <rPh sb="7" eb="9">
      <t>ガッコウ</t>
    </rPh>
    <rPh sb="9" eb="12">
      <t>トショカン</t>
    </rPh>
    <rPh sb="12" eb="13">
      <t>ム</t>
    </rPh>
    <rPh sb="16" eb="17">
      <t>シ</t>
    </rPh>
    <rPh sb="20" eb="22">
      <t>トウロク</t>
    </rPh>
    <rPh sb="28" eb="30">
      <t>ガッコウ</t>
    </rPh>
    <rPh sb="30" eb="33">
      <t>トショカン</t>
    </rPh>
    <rPh sb="41" eb="43">
      <t>ガメン</t>
    </rPh>
    <rPh sb="45" eb="47">
      <t>コウキョウ</t>
    </rPh>
    <rPh sb="47" eb="50">
      <t>トショカン</t>
    </rPh>
    <rPh sb="54" eb="55">
      <t>シ</t>
    </rPh>
    <rPh sb="58" eb="60">
      <t>ヒョウジ</t>
    </rPh>
    <phoneticPr fontId="2"/>
  </si>
  <si>
    <t>２．貸出業務</t>
    <rPh sb="2" eb="4">
      <t>カシダシ</t>
    </rPh>
    <rPh sb="4" eb="6">
      <t>ギョウム</t>
    </rPh>
    <phoneticPr fontId="2"/>
  </si>
  <si>
    <t>（１）全般</t>
    <rPh sb="3" eb="5">
      <t>ゼンパン</t>
    </rPh>
    <phoneticPr fontId="2"/>
  </si>
  <si>
    <t xml:space="preserve">オンラインでの貸出１件ごとに以下のデータを即時更新し、即時に反映されること。
</t>
    <rPh sb="14" eb="16">
      <t>イカ</t>
    </rPh>
    <rPh sb="21" eb="23">
      <t>ソクジ</t>
    </rPh>
    <phoneticPr fontId="2"/>
  </si>
  <si>
    <t xml:space="preserve">①貸出情報作成
</t>
    <phoneticPr fontId="2"/>
  </si>
  <si>
    <t xml:space="preserve">②資料の状態を貸出中に更新
</t>
    <rPh sb="1" eb="3">
      <t>シリョウ</t>
    </rPh>
    <rPh sb="4" eb="6">
      <t>ジョウタイ</t>
    </rPh>
    <rPh sb="7" eb="10">
      <t>カシダシチュウ</t>
    </rPh>
    <rPh sb="11" eb="13">
      <t>コウシン</t>
    </rPh>
    <phoneticPr fontId="2"/>
  </si>
  <si>
    <t xml:space="preserve">③資料の貸出履歴の作成
</t>
    <rPh sb="1" eb="3">
      <t>シリョウ</t>
    </rPh>
    <rPh sb="4" eb="6">
      <t>カシダシ</t>
    </rPh>
    <rPh sb="6" eb="8">
      <t>リレキ</t>
    </rPh>
    <rPh sb="9" eb="11">
      <t>サクセイ</t>
    </rPh>
    <phoneticPr fontId="2"/>
  </si>
  <si>
    <t xml:space="preserve">④予約資料の割当利用者への貸出の場合は予約情報削除
</t>
    <rPh sb="16" eb="18">
      <t>バアイ</t>
    </rPh>
    <phoneticPr fontId="2"/>
  </si>
  <si>
    <t xml:space="preserve">⑤予約資料の割当利用者以外への貸出の場合は、割当利用者の予約情報の更新
</t>
    <rPh sb="1" eb="3">
      <t>ヨヤク</t>
    </rPh>
    <rPh sb="3" eb="5">
      <t>シリョウ</t>
    </rPh>
    <rPh sb="6" eb="8">
      <t>ワリアテ</t>
    </rPh>
    <rPh sb="8" eb="11">
      <t>リヨウシャ</t>
    </rPh>
    <rPh sb="11" eb="13">
      <t>イガイ</t>
    </rPh>
    <rPh sb="15" eb="17">
      <t>カシダシ</t>
    </rPh>
    <rPh sb="18" eb="20">
      <t>バアイ</t>
    </rPh>
    <rPh sb="22" eb="24">
      <t>ワリアテ</t>
    </rPh>
    <rPh sb="24" eb="27">
      <t>リヨウシャ</t>
    </rPh>
    <rPh sb="28" eb="30">
      <t>ヨヤク</t>
    </rPh>
    <rPh sb="30" eb="32">
      <t>ジョウホウ</t>
    </rPh>
    <rPh sb="33" eb="35">
      <t>コウシン</t>
    </rPh>
    <phoneticPr fontId="2"/>
  </si>
  <si>
    <t xml:space="preserve">⑥貸出中資料の貸出の場合（利用者が異なる場合）は返却処理後、貸出処理
</t>
    <rPh sb="1" eb="4">
      <t>カシダシチュウ</t>
    </rPh>
    <rPh sb="4" eb="6">
      <t>シリョウ</t>
    </rPh>
    <rPh sb="7" eb="9">
      <t>カシダシ</t>
    </rPh>
    <rPh sb="10" eb="12">
      <t>バアイ</t>
    </rPh>
    <rPh sb="13" eb="16">
      <t>リヨウシャ</t>
    </rPh>
    <rPh sb="17" eb="18">
      <t>コト</t>
    </rPh>
    <rPh sb="20" eb="22">
      <t>バアイ</t>
    </rPh>
    <rPh sb="24" eb="26">
      <t>ヘンキャク</t>
    </rPh>
    <rPh sb="26" eb="28">
      <t>ショリ</t>
    </rPh>
    <rPh sb="28" eb="29">
      <t>ゴ</t>
    </rPh>
    <rPh sb="30" eb="32">
      <t>カシダシ</t>
    </rPh>
    <rPh sb="32" eb="34">
      <t>ショリ</t>
    </rPh>
    <phoneticPr fontId="2"/>
  </si>
  <si>
    <t xml:space="preserve">⑦不明資料の貸出の場合は、不明解除処理
</t>
    <rPh sb="1" eb="3">
      <t>フメイ</t>
    </rPh>
    <rPh sb="3" eb="5">
      <t>シリョウ</t>
    </rPh>
    <rPh sb="6" eb="8">
      <t>カシダシ</t>
    </rPh>
    <rPh sb="9" eb="11">
      <t>バアイ</t>
    </rPh>
    <rPh sb="13" eb="15">
      <t>フメイ</t>
    </rPh>
    <rPh sb="15" eb="17">
      <t>カイジョ</t>
    </rPh>
    <rPh sb="17" eb="19">
      <t>ショリ</t>
    </rPh>
    <phoneticPr fontId="2"/>
  </si>
  <si>
    <t xml:space="preserve">貸出資料のバーコード読み取りを連続で行なっても、レスポンスよく貸出情報一覧が更新できる。
</t>
    <rPh sb="10" eb="11">
      <t>ヨ</t>
    </rPh>
    <rPh sb="12" eb="13">
      <t>ト</t>
    </rPh>
    <phoneticPr fontId="2"/>
  </si>
  <si>
    <t xml:space="preserve">登録資格ごとの貸出冊数制限と貸出期間（日数）を設定できる。
</t>
    <rPh sb="0" eb="2">
      <t>トウロク</t>
    </rPh>
    <rPh sb="2" eb="4">
      <t>シカク</t>
    </rPh>
    <rPh sb="7" eb="9">
      <t>カシダシ</t>
    </rPh>
    <rPh sb="9" eb="11">
      <t>サッスウ</t>
    </rPh>
    <rPh sb="11" eb="13">
      <t>セイゲン</t>
    </rPh>
    <rPh sb="14" eb="16">
      <t>カシダシ</t>
    </rPh>
    <rPh sb="16" eb="18">
      <t>キカン</t>
    </rPh>
    <rPh sb="19" eb="21">
      <t>ニッスウ</t>
    </rPh>
    <rPh sb="23" eb="25">
      <t>セッテイ</t>
    </rPh>
    <phoneticPr fontId="2"/>
  </si>
  <si>
    <t xml:space="preserve">システム内のカレンダーと貸出期間により返却期限日の自動設定ができる。また、カレンダーの設定で、返却期限日が休館日とならないようにできる。
</t>
    <rPh sb="4" eb="5">
      <t>ナイ</t>
    </rPh>
    <rPh sb="12" eb="14">
      <t>カシダシ</t>
    </rPh>
    <rPh sb="14" eb="16">
      <t>キカン</t>
    </rPh>
    <rPh sb="19" eb="21">
      <t>ヘンキャク</t>
    </rPh>
    <rPh sb="21" eb="23">
      <t>キゲン</t>
    </rPh>
    <rPh sb="23" eb="24">
      <t>ビ</t>
    </rPh>
    <rPh sb="43" eb="45">
      <t>セッテイ</t>
    </rPh>
    <rPh sb="47" eb="49">
      <t>ヘンキャク</t>
    </rPh>
    <rPh sb="53" eb="55">
      <t>キュウカン</t>
    </rPh>
    <rPh sb="55" eb="56">
      <t>ビ</t>
    </rPh>
    <phoneticPr fontId="2"/>
  </si>
  <si>
    <t xml:space="preserve">相互利用資料（他校資料･公共図書館資料）の貸出が行なえる。
</t>
    <rPh sb="2" eb="4">
      <t>リヨウ</t>
    </rPh>
    <rPh sb="9" eb="11">
      <t>シリョウ</t>
    </rPh>
    <rPh sb="12" eb="14">
      <t>コウキョウ</t>
    </rPh>
    <phoneticPr fontId="2"/>
  </si>
  <si>
    <t>（２）貸出処理</t>
    <rPh sb="3" eb="5">
      <t>カシダシ</t>
    </rPh>
    <rPh sb="5" eb="7">
      <t>ショリ</t>
    </rPh>
    <phoneticPr fontId="2"/>
  </si>
  <si>
    <t xml:space="preserve">利用者番号と資料番号を読み取ることで、簡単に貸出処理ができること。
</t>
    <rPh sb="0" eb="3">
      <t>リヨウシャ</t>
    </rPh>
    <rPh sb="3" eb="5">
      <t>バンゴウ</t>
    </rPh>
    <rPh sb="6" eb="8">
      <t>シリョウ</t>
    </rPh>
    <rPh sb="8" eb="10">
      <t>バンゴウ</t>
    </rPh>
    <rPh sb="11" eb="12">
      <t>ヨ</t>
    </rPh>
    <rPh sb="13" eb="14">
      <t>ト</t>
    </rPh>
    <rPh sb="19" eb="21">
      <t>カンタン</t>
    </rPh>
    <rPh sb="22" eb="24">
      <t>カシダシ</t>
    </rPh>
    <rPh sb="24" eb="26">
      <t>ショリ</t>
    </rPh>
    <phoneticPr fontId="2"/>
  </si>
  <si>
    <t xml:space="preserve">利用者番号と資料番号は、番号体系により自動判別ができること。
</t>
    <rPh sb="0" eb="3">
      <t>リヨウシャ</t>
    </rPh>
    <rPh sb="3" eb="5">
      <t>バンゴウ</t>
    </rPh>
    <rPh sb="6" eb="8">
      <t>シリョウ</t>
    </rPh>
    <rPh sb="8" eb="10">
      <t>バンゴウ</t>
    </rPh>
    <rPh sb="12" eb="14">
      <t>バンゴウ</t>
    </rPh>
    <rPh sb="14" eb="16">
      <t>タイケイ</t>
    </rPh>
    <rPh sb="19" eb="21">
      <t>ジドウ</t>
    </rPh>
    <rPh sb="21" eb="23">
      <t>ハンベツ</t>
    </rPh>
    <phoneticPr fontId="2"/>
  </si>
  <si>
    <t xml:space="preserve">ワンクリックおよび指定番号の入力（バーコードの読み取り）で、返却処理画面に遷移できること。
</t>
    <rPh sb="23" eb="24">
      <t>ヨ</t>
    </rPh>
    <rPh sb="25" eb="26">
      <t>ト</t>
    </rPh>
    <rPh sb="30" eb="32">
      <t>ヘンキャク</t>
    </rPh>
    <rPh sb="32" eb="34">
      <t>ショリ</t>
    </rPh>
    <rPh sb="34" eb="36">
      <t>ガメン</t>
    </rPh>
    <rPh sb="37" eb="39">
      <t>センイ</t>
    </rPh>
    <phoneticPr fontId="2"/>
  </si>
  <si>
    <t xml:space="preserve">利用者を参照する機能があること。参照機能の使用は権限によって制限できること。
参照機能では、利用者名（カナ・漢字）の各項目から利用者検索ができること。
検索結果一覧から選択することで、該当の利用者番号を、貸出処理画面の入力欄へ自動入力ができること。
</t>
    <rPh sb="0" eb="3">
      <t>リヨウシャ</t>
    </rPh>
    <rPh sb="4" eb="6">
      <t>サンショウ</t>
    </rPh>
    <rPh sb="8" eb="10">
      <t>キノウ</t>
    </rPh>
    <rPh sb="16" eb="18">
      <t>サンショウ</t>
    </rPh>
    <rPh sb="18" eb="20">
      <t>キノウ</t>
    </rPh>
    <rPh sb="21" eb="23">
      <t>シヨウ</t>
    </rPh>
    <rPh sb="24" eb="26">
      <t>ケンゲン</t>
    </rPh>
    <rPh sb="30" eb="32">
      <t>セイゲン</t>
    </rPh>
    <rPh sb="39" eb="41">
      <t>サンショウ</t>
    </rPh>
    <rPh sb="41" eb="43">
      <t>キノウ</t>
    </rPh>
    <rPh sb="46" eb="49">
      <t>リヨウシャ</t>
    </rPh>
    <rPh sb="49" eb="50">
      <t>メイ</t>
    </rPh>
    <rPh sb="54" eb="56">
      <t>カンジ</t>
    </rPh>
    <rPh sb="58" eb="61">
      <t>カクコウモク</t>
    </rPh>
    <rPh sb="63" eb="66">
      <t>リヨウシャ</t>
    </rPh>
    <rPh sb="66" eb="68">
      <t>ケンサク</t>
    </rPh>
    <rPh sb="76" eb="78">
      <t>ケンサク</t>
    </rPh>
    <rPh sb="78" eb="80">
      <t>ケッカ</t>
    </rPh>
    <rPh sb="80" eb="82">
      <t>イチラン</t>
    </rPh>
    <rPh sb="84" eb="86">
      <t>センタク</t>
    </rPh>
    <rPh sb="92" eb="94">
      <t>ガイトウ</t>
    </rPh>
    <rPh sb="95" eb="98">
      <t>リヨウシャ</t>
    </rPh>
    <rPh sb="98" eb="100">
      <t>バンゴウ</t>
    </rPh>
    <rPh sb="102" eb="104">
      <t>カシダシ</t>
    </rPh>
    <rPh sb="104" eb="106">
      <t>ショリ</t>
    </rPh>
    <rPh sb="106" eb="108">
      <t>ガメン</t>
    </rPh>
    <rPh sb="109" eb="111">
      <t>ニュウリョク</t>
    </rPh>
    <rPh sb="111" eb="112">
      <t>ラン</t>
    </rPh>
    <rPh sb="113" eb="115">
      <t>ジドウ</t>
    </rPh>
    <rPh sb="115" eb="117">
      <t>ニュウリョク</t>
    </rPh>
    <phoneticPr fontId="2"/>
  </si>
  <si>
    <t xml:space="preserve">利用者検索画面で検索した結果から、利用者番号を自動入力することもできること。
</t>
    <rPh sb="0" eb="3">
      <t>リヨウシャ</t>
    </rPh>
    <rPh sb="3" eb="5">
      <t>ケンサク</t>
    </rPh>
    <rPh sb="5" eb="7">
      <t>ガメン</t>
    </rPh>
    <rPh sb="8" eb="10">
      <t>ケンサク</t>
    </rPh>
    <rPh sb="12" eb="14">
      <t>ケッカ</t>
    </rPh>
    <rPh sb="17" eb="20">
      <t>リヨウシャ</t>
    </rPh>
    <rPh sb="20" eb="22">
      <t>バンゴウ</t>
    </rPh>
    <rPh sb="23" eb="25">
      <t>ジドウ</t>
    </rPh>
    <rPh sb="25" eb="27">
      <t>ニュウリョク</t>
    </rPh>
    <phoneticPr fontId="2"/>
  </si>
  <si>
    <t xml:space="preserve">利用者番号入力時に、以下の場合エラーを表示してチェックできること。
</t>
    <rPh sb="0" eb="3">
      <t>リヨウシャ</t>
    </rPh>
    <rPh sb="3" eb="5">
      <t>バンゴウ</t>
    </rPh>
    <rPh sb="5" eb="8">
      <t>ニュウリョクジ</t>
    </rPh>
    <rPh sb="10" eb="12">
      <t>イカ</t>
    </rPh>
    <rPh sb="13" eb="15">
      <t>バアイ</t>
    </rPh>
    <rPh sb="19" eb="21">
      <t>ヒョウジ</t>
    </rPh>
    <phoneticPr fontId="2"/>
  </si>
  <si>
    <t xml:space="preserve">①チェックデジットエラー
</t>
    <phoneticPr fontId="2"/>
  </si>
  <si>
    <t xml:space="preserve">②未登録利用者番号
</t>
    <phoneticPr fontId="2"/>
  </si>
  <si>
    <t xml:space="preserve">利用者番号入力時に、延滞資料のある利用者であった場合、エラーとするかどうかを学校ごとに設定できること。エラーとする設定のときは、貸出処理が行えないこと。
</t>
    <rPh sb="0" eb="3">
      <t>リヨウシャ</t>
    </rPh>
    <rPh sb="3" eb="5">
      <t>バンゴウ</t>
    </rPh>
    <rPh sb="5" eb="8">
      <t>ニュウリョクジ</t>
    </rPh>
    <rPh sb="10" eb="12">
      <t>エンタイ</t>
    </rPh>
    <rPh sb="12" eb="14">
      <t>シリョウ</t>
    </rPh>
    <rPh sb="17" eb="20">
      <t>リヨウシャ</t>
    </rPh>
    <rPh sb="24" eb="26">
      <t>バアイ</t>
    </rPh>
    <rPh sb="38" eb="40">
      <t>ガッコウ</t>
    </rPh>
    <rPh sb="43" eb="45">
      <t>セッテイ</t>
    </rPh>
    <rPh sb="57" eb="59">
      <t>セッテイ</t>
    </rPh>
    <rPh sb="64" eb="66">
      <t>カシダシ</t>
    </rPh>
    <rPh sb="66" eb="68">
      <t>ショリ</t>
    </rPh>
    <rPh sb="69" eb="70">
      <t>オコナ</t>
    </rPh>
    <phoneticPr fontId="2"/>
  </si>
  <si>
    <t xml:space="preserve">利用者番号のチェックによる問題がなければ、以下の情報を表示できること。
</t>
    <rPh sb="3" eb="5">
      <t>バンゴウ</t>
    </rPh>
    <phoneticPr fontId="2"/>
  </si>
  <si>
    <t xml:space="preserve">①利用者番号
</t>
    <phoneticPr fontId="2"/>
  </si>
  <si>
    <t xml:space="preserve">②氏名
</t>
    <phoneticPr fontId="2"/>
  </si>
  <si>
    <t xml:space="preserve">③学年・クラス
</t>
  </si>
  <si>
    <t xml:space="preserve">④延滞資料あり
</t>
    <rPh sb="1" eb="3">
      <t>エンタイ</t>
    </rPh>
    <rPh sb="3" eb="5">
      <t>シリョウ</t>
    </rPh>
    <phoneticPr fontId="2"/>
  </si>
  <si>
    <t xml:space="preserve">⑤確保済み資料あり
</t>
    <rPh sb="1" eb="3">
      <t>カクホ</t>
    </rPh>
    <rPh sb="3" eb="4">
      <t>ズ</t>
    </rPh>
    <rPh sb="5" eb="7">
      <t>シリョウ</t>
    </rPh>
    <phoneticPr fontId="2"/>
  </si>
  <si>
    <t xml:space="preserve">⑥現在貸出数（資料種別ごと）
</t>
    <rPh sb="9" eb="11">
      <t>シュベツ</t>
    </rPh>
    <phoneticPr fontId="2"/>
  </si>
  <si>
    <t xml:space="preserve">⑦現在予約数（資料種別ごと）
</t>
    <rPh sb="7" eb="9">
      <t>シリョウ</t>
    </rPh>
    <rPh sb="9" eb="11">
      <t>シュベツ</t>
    </rPh>
    <phoneticPr fontId="2"/>
  </si>
  <si>
    <t xml:space="preserve">ワンクリックで利用者詳細表示ができること。
</t>
    <rPh sb="7" eb="10">
      <t>リヨウシャ</t>
    </rPh>
    <rPh sb="10" eb="12">
      <t>ショウサイ</t>
    </rPh>
    <rPh sb="12" eb="14">
      <t>ヒョウジ</t>
    </rPh>
    <phoneticPr fontId="2"/>
  </si>
  <si>
    <t xml:space="preserve">利用者情報の照会は権限のあるユーザーのみが使用できるよう制限できること。
</t>
    <phoneticPr fontId="2"/>
  </si>
  <si>
    <t xml:space="preserve">利用者詳細表示画面で利用者、貸出、予約の各情報の表示、修正をしたあと、Ｗｅｂブラウザの戻るボタンで貸出処理画面に戻れること。
</t>
    <rPh sb="7" eb="9">
      <t>ガメン</t>
    </rPh>
    <rPh sb="43" eb="44">
      <t>モド</t>
    </rPh>
    <rPh sb="51" eb="53">
      <t>ショリ</t>
    </rPh>
    <phoneticPr fontId="2"/>
  </si>
  <si>
    <t xml:space="preserve">資料番号入力時に、以下の場合エラーをあげてチェックができること。
</t>
    <rPh sb="2" eb="4">
      <t>バンゴウ</t>
    </rPh>
    <rPh sb="4" eb="7">
      <t>ニュウリョクジ</t>
    </rPh>
    <phoneticPr fontId="2"/>
  </si>
  <si>
    <t xml:space="preserve">②未登録資料番号（除籍済み資料、移管されていない公共図書館の資料を含む）
</t>
    <rPh sb="11" eb="12">
      <t>ズ</t>
    </rPh>
    <rPh sb="16" eb="18">
      <t>イカン</t>
    </rPh>
    <rPh sb="24" eb="26">
      <t>コウキョウ</t>
    </rPh>
    <rPh sb="26" eb="29">
      <t>トショカン</t>
    </rPh>
    <rPh sb="30" eb="32">
      <t>シリョウ</t>
    </rPh>
    <phoneticPr fontId="2"/>
  </si>
  <si>
    <t xml:space="preserve">③貸出禁止資料
</t>
    <phoneticPr fontId="2"/>
  </si>
  <si>
    <t xml:space="preserve">資料番号入力時に、以下の場合の処理を学校ごとに設定できること。
</t>
    <rPh sb="2" eb="4">
      <t>バンゴウ</t>
    </rPh>
    <rPh sb="4" eb="7">
      <t>ニュウリョクジ</t>
    </rPh>
    <rPh sb="15" eb="17">
      <t>ショリ</t>
    </rPh>
    <rPh sb="18" eb="20">
      <t>ガッコウ</t>
    </rPh>
    <rPh sb="23" eb="25">
      <t>セッテイ</t>
    </rPh>
    <phoneticPr fontId="2"/>
  </si>
  <si>
    <t xml:space="preserve">①予約者ありの資料
エラーとするか、エラーとせず貸出可能とするかを選択できること。
</t>
    <rPh sb="1" eb="3">
      <t>ヨヤク</t>
    </rPh>
    <rPh sb="3" eb="4">
      <t>シャ</t>
    </rPh>
    <rPh sb="7" eb="9">
      <t>シリョウ</t>
    </rPh>
    <rPh sb="24" eb="26">
      <t>カシダシ</t>
    </rPh>
    <rPh sb="26" eb="28">
      <t>カノウ</t>
    </rPh>
    <rPh sb="33" eb="35">
      <t>センタク</t>
    </rPh>
    <phoneticPr fontId="2"/>
  </si>
  <si>
    <t xml:space="preserve">②別利用者に貸出中の資料
エラーとするか、エラーとせず貸出可能とするかを選択できること。
</t>
    <rPh sb="1" eb="2">
      <t>ベツ</t>
    </rPh>
    <rPh sb="2" eb="5">
      <t>リヨウシャ</t>
    </rPh>
    <rPh sb="6" eb="9">
      <t>カシダシチュウ</t>
    </rPh>
    <rPh sb="10" eb="12">
      <t>シリョウ</t>
    </rPh>
    <phoneticPr fontId="2"/>
  </si>
  <si>
    <t xml:space="preserve">③別利用者に割り当て中の予約資料
エラーとするか、エラーとせず貸出可能とするかを選択できること。
</t>
    <rPh sb="1" eb="2">
      <t>ベツ</t>
    </rPh>
    <rPh sb="2" eb="5">
      <t>リヨウシャ</t>
    </rPh>
    <rPh sb="6" eb="7">
      <t>ワ</t>
    </rPh>
    <rPh sb="8" eb="9">
      <t>ア</t>
    </rPh>
    <rPh sb="10" eb="11">
      <t>チュウ</t>
    </rPh>
    <rPh sb="12" eb="14">
      <t>ヨヤク</t>
    </rPh>
    <rPh sb="14" eb="16">
      <t>シリョウ</t>
    </rPh>
    <phoneticPr fontId="2"/>
  </si>
  <si>
    <t xml:space="preserve">資料番号のチェックによる問題がなければ、以下の情報を表示できること。
</t>
    <rPh sb="2" eb="4">
      <t>バンゴウ</t>
    </rPh>
    <phoneticPr fontId="2"/>
  </si>
  <si>
    <t xml:space="preserve">①資料番号
</t>
    <phoneticPr fontId="2"/>
  </si>
  <si>
    <t xml:space="preserve">②書誌情報（書名･シリーズ名･巻次）
</t>
    <phoneticPr fontId="2"/>
  </si>
  <si>
    <t xml:space="preserve">③返却期限
</t>
    <phoneticPr fontId="2"/>
  </si>
  <si>
    <t xml:space="preserve">ワンクリックで、任意に貸出画面を初期化できること。
</t>
    <rPh sb="8" eb="10">
      <t>ニンイ</t>
    </rPh>
    <rPh sb="11" eb="13">
      <t>カシダシ</t>
    </rPh>
    <rPh sb="13" eb="15">
      <t>ガメン</t>
    </rPh>
    <rPh sb="16" eb="19">
      <t>ショキカ</t>
    </rPh>
    <phoneticPr fontId="2"/>
  </si>
  <si>
    <t>３．返却業務</t>
    <rPh sb="2" eb="4">
      <t>ヘンキャク</t>
    </rPh>
    <rPh sb="4" eb="6">
      <t>ギョウム</t>
    </rPh>
    <phoneticPr fontId="2"/>
  </si>
  <si>
    <t xml:space="preserve">①貸出情報削除
</t>
    <rPh sb="5" eb="7">
      <t>サクジョ</t>
    </rPh>
    <phoneticPr fontId="2"/>
  </si>
  <si>
    <t xml:space="preserve">②予約ありの場合は予約順位１位の予約へ割り当て
</t>
    <rPh sb="1" eb="3">
      <t>ヨヤク</t>
    </rPh>
    <rPh sb="6" eb="8">
      <t>バアイ</t>
    </rPh>
    <rPh sb="9" eb="11">
      <t>ヨヤク</t>
    </rPh>
    <rPh sb="11" eb="13">
      <t>ジュンイ</t>
    </rPh>
    <rPh sb="14" eb="15">
      <t>イ</t>
    </rPh>
    <rPh sb="16" eb="18">
      <t>ヨヤク</t>
    </rPh>
    <rPh sb="19" eb="20">
      <t>ワ</t>
    </rPh>
    <rPh sb="21" eb="22">
      <t>ア</t>
    </rPh>
    <phoneticPr fontId="2"/>
  </si>
  <si>
    <t xml:space="preserve">③不明資料の返却の場合は、不明解除処理
</t>
    <rPh sb="1" eb="3">
      <t>フメイ</t>
    </rPh>
    <rPh sb="3" eb="5">
      <t>シリョウ</t>
    </rPh>
    <rPh sb="6" eb="8">
      <t>ヘンキャク</t>
    </rPh>
    <rPh sb="9" eb="11">
      <t>バアイ</t>
    </rPh>
    <rPh sb="13" eb="15">
      <t>フメイ</t>
    </rPh>
    <rPh sb="15" eb="17">
      <t>カイジョ</t>
    </rPh>
    <rPh sb="17" eb="19">
      <t>ショリ</t>
    </rPh>
    <phoneticPr fontId="2"/>
  </si>
  <si>
    <t xml:space="preserve">④予約等のない資料の場合は状態を「在庫」に更新
</t>
    <rPh sb="1" eb="3">
      <t>ヨヤク</t>
    </rPh>
    <rPh sb="3" eb="4">
      <t>トウ</t>
    </rPh>
    <rPh sb="7" eb="9">
      <t>シリョウ</t>
    </rPh>
    <rPh sb="10" eb="12">
      <t>バアイ</t>
    </rPh>
    <rPh sb="13" eb="15">
      <t>ジョウタイ</t>
    </rPh>
    <rPh sb="17" eb="19">
      <t>ザイコ</t>
    </rPh>
    <rPh sb="21" eb="23">
      <t>コウシン</t>
    </rPh>
    <phoneticPr fontId="2"/>
  </si>
  <si>
    <t xml:space="preserve">返却資料のバーコード読み取りを連続で行なっても、レスポンスよく返却情報一覧が更新できる。
</t>
    <rPh sb="0" eb="2">
      <t>ヘンキャク</t>
    </rPh>
    <rPh sb="10" eb="11">
      <t>ヨ</t>
    </rPh>
    <rPh sb="12" eb="13">
      <t>ト</t>
    </rPh>
    <rPh sb="31" eb="33">
      <t>ヘンキャク</t>
    </rPh>
    <phoneticPr fontId="2"/>
  </si>
  <si>
    <t>（２）返却処理</t>
    <rPh sb="3" eb="5">
      <t>ヘンキャク</t>
    </rPh>
    <rPh sb="5" eb="7">
      <t>ショリ</t>
    </rPh>
    <phoneticPr fontId="2"/>
  </si>
  <si>
    <t xml:space="preserve">資料番号を読み取ることで、簡単に返却処理ができること。
</t>
    <rPh sb="0" eb="2">
      <t>シリョウ</t>
    </rPh>
    <rPh sb="2" eb="4">
      <t>バンゴウ</t>
    </rPh>
    <rPh sb="5" eb="6">
      <t>ヨ</t>
    </rPh>
    <rPh sb="7" eb="8">
      <t>ト</t>
    </rPh>
    <rPh sb="13" eb="15">
      <t>カンタン</t>
    </rPh>
    <rPh sb="16" eb="18">
      <t>ヘンキャク</t>
    </rPh>
    <rPh sb="18" eb="20">
      <t>ショリ</t>
    </rPh>
    <phoneticPr fontId="2"/>
  </si>
  <si>
    <t xml:space="preserve">ワンクリックおよび指定番号の入力（バーコードの読み取り）で、貸出処理画面に遷移できること。
</t>
    <rPh sb="23" eb="24">
      <t>ヨ</t>
    </rPh>
    <rPh sb="25" eb="26">
      <t>ト</t>
    </rPh>
    <rPh sb="30" eb="32">
      <t>カシダシ</t>
    </rPh>
    <rPh sb="32" eb="34">
      <t>ショリ</t>
    </rPh>
    <rPh sb="34" eb="36">
      <t>ガメン</t>
    </rPh>
    <rPh sb="37" eb="39">
      <t>センイ</t>
    </rPh>
    <phoneticPr fontId="2"/>
  </si>
  <si>
    <t xml:space="preserve">③利用者番号
</t>
    <rPh sb="1" eb="4">
      <t>リヨウシャ</t>
    </rPh>
    <rPh sb="4" eb="6">
      <t>バンゴウ</t>
    </rPh>
    <phoneticPr fontId="2"/>
  </si>
  <si>
    <t xml:space="preserve">④資料メッセージ
</t>
    <phoneticPr fontId="2"/>
  </si>
  <si>
    <t xml:space="preserve">⑤次予約の有無
</t>
    <phoneticPr fontId="2"/>
  </si>
  <si>
    <t xml:space="preserve">⑥公共図書館の資料かつ移管期限を過ぎているもの
</t>
    <rPh sb="1" eb="3">
      <t>コウキョウ</t>
    </rPh>
    <phoneticPr fontId="2"/>
  </si>
  <si>
    <t xml:space="preserve">⑦予約者に割当済みの資料
</t>
    <rPh sb="1" eb="3">
      <t>ヨヤク</t>
    </rPh>
    <phoneticPr fontId="2"/>
  </si>
  <si>
    <t xml:space="preserve">⑧資料状態が貸出中以外の資料
</t>
    <phoneticPr fontId="2"/>
  </si>
  <si>
    <t xml:space="preserve">ワンクリックで、任意に返却画面を初期化できること。
</t>
    <rPh sb="8" eb="10">
      <t>ニンイ</t>
    </rPh>
    <rPh sb="11" eb="13">
      <t>ヘンキャク</t>
    </rPh>
    <rPh sb="13" eb="15">
      <t>ガメン</t>
    </rPh>
    <rPh sb="16" eb="19">
      <t>ショキカ</t>
    </rPh>
    <phoneticPr fontId="2"/>
  </si>
  <si>
    <t>４．利用者管理</t>
    <rPh sb="2" eb="5">
      <t>リヨウシャ</t>
    </rPh>
    <rPh sb="5" eb="7">
      <t>カンリ</t>
    </rPh>
    <phoneticPr fontId="2"/>
  </si>
  <si>
    <t xml:space="preserve">利用者検索が行えること。検索結果から、随時、個別の変更登録や削除登録が行えること。
</t>
    <rPh sb="6" eb="7">
      <t>オコナ</t>
    </rPh>
    <rPh sb="12" eb="14">
      <t>ケンサク</t>
    </rPh>
    <rPh sb="14" eb="16">
      <t>ケッカ</t>
    </rPh>
    <rPh sb="19" eb="21">
      <t>ズイジ</t>
    </rPh>
    <rPh sb="22" eb="24">
      <t>コベツ</t>
    </rPh>
    <rPh sb="25" eb="27">
      <t>ヘンコウ</t>
    </rPh>
    <rPh sb="27" eb="29">
      <t>トウロク</t>
    </rPh>
    <rPh sb="30" eb="32">
      <t>サクジョ</t>
    </rPh>
    <rPh sb="32" eb="34">
      <t>トウロク</t>
    </rPh>
    <rPh sb="35" eb="36">
      <t>オコナ</t>
    </rPh>
    <phoneticPr fontId="2"/>
  </si>
  <si>
    <t xml:space="preserve">随時、利用者の新規登録が行えること。
</t>
    <rPh sb="0" eb="2">
      <t>ズイジ</t>
    </rPh>
    <rPh sb="3" eb="6">
      <t>リヨウシャ</t>
    </rPh>
    <rPh sb="7" eb="9">
      <t>シンキ</t>
    </rPh>
    <rPh sb="9" eb="11">
      <t>トウロク</t>
    </rPh>
    <rPh sb="12" eb="13">
      <t>オコナ</t>
    </rPh>
    <phoneticPr fontId="2"/>
  </si>
  <si>
    <t xml:space="preserve">利用者情報として、次の項目を登録できること。
</t>
    <rPh sb="14" eb="16">
      <t>トウロク</t>
    </rPh>
    <phoneticPr fontId="2"/>
  </si>
  <si>
    <t xml:space="preserve">①氏名（カナ・漢字）
</t>
    <rPh sb="1" eb="3">
      <t>シメイ</t>
    </rPh>
    <rPh sb="7" eb="9">
      <t>カンジ</t>
    </rPh>
    <phoneticPr fontId="2"/>
  </si>
  <si>
    <t xml:space="preserve">②学年・クラス（任意）
</t>
    <rPh sb="1" eb="3">
      <t>ガクネン</t>
    </rPh>
    <rPh sb="8" eb="10">
      <t>ニンイ</t>
    </rPh>
    <phoneticPr fontId="2"/>
  </si>
  <si>
    <t xml:space="preserve">③出席番号（任意）
</t>
    <rPh sb="1" eb="3">
      <t>シュッセキ</t>
    </rPh>
    <rPh sb="3" eb="5">
      <t>バンゴウ</t>
    </rPh>
    <rPh sb="6" eb="8">
      <t>ニンイ</t>
    </rPh>
    <phoneticPr fontId="2"/>
  </si>
  <si>
    <t xml:space="preserve">④学籍番号（任意）
</t>
    <rPh sb="1" eb="3">
      <t>ガクセキ</t>
    </rPh>
    <rPh sb="3" eb="5">
      <t>バンゴウ</t>
    </rPh>
    <rPh sb="6" eb="8">
      <t>ニンイ</t>
    </rPh>
    <phoneticPr fontId="2"/>
  </si>
  <si>
    <t xml:space="preserve">⑤登録資格
</t>
    <rPh sb="1" eb="3">
      <t>トウロク</t>
    </rPh>
    <rPh sb="3" eb="5">
      <t>シカク</t>
    </rPh>
    <phoneticPr fontId="2"/>
  </si>
  <si>
    <t xml:space="preserve">登録資格の追加が任意にできること。
</t>
    <rPh sb="0" eb="2">
      <t>トウロク</t>
    </rPh>
    <rPh sb="2" eb="4">
      <t>シカク</t>
    </rPh>
    <rPh sb="5" eb="7">
      <t>ツイカ</t>
    </rPh>
    <rPh sb="8" eb="10">
      <t>ニンイ</t>
    </rPh>
    <phoneticPr fontId="2"/>
  </si>
  <si>
    <t xml:space="preserve">登録資格ごとに利用規則（貸出冊数、貸出日数、延長回数、予約冊数）を任意に設定できること。
</t>
    <rPh sb="0" eb="2">
      <t>トウロク</t>
    </rPh>
    <rPh sb="2" eb="4">
      <t>シカク</t>
    </rPh>
    <rPh sb="33" eb="35">
      <t>ニンイ</t>
    </rPh>
    <rPh sb="36" eb="38">
      <t>セッテイ</t>
    </rPh>
    <phoneticPr fontId="2"/>
  </si>
  <si>
    <t xml:space="preserve">削除登録では、貸出情報や予約情報がある利用者は削除できないこと。
</t>
    <rPh sb="0" eb="2">
      <t>サクジョ</t>
    </rPh>
    <rPh sb="2" eb="4">
      <t>トウロク</t>
    </rPh>
    <rPh sb="7" eb="9">
      <t>カシダシ</t>
    </rPh>
    <rPh sb="9" eb="11">
      <t>ジョウホウ</t>
    </rPh>
    <rPh sb="12" eb="14">
      <t>ヨヤク</t>
    </rPh>
    <rPh sb="14" eb="16">
      <t>ジョウホウ</t>
    </rPh>
    <rPh sb="19" eb="22">
      <t>リヨウシャ</t>
    </rPh>
    <rPh sb="23" eb="25">
      <t>サクジョ</t>
    </rPh>
    <phoneticPr fontId="2"/>
  </si>
  <si>
    <t>（２）利用者検索</t>
    <rPh sb="3" eb="6">
      <t>リヨウシャ</t>
    </rPh>
    <rPh sb="6" eb="8">
      <t>ケンサク</t>
    </rPh>
    <phoneticPr fontId="2"/>
  </si>
  <si>
    <t xml:space="preserve">検索対象は自校に登録された利用者のみとし、他校および公共図書館の利用者は対象とならないこと。
</t>
    <rPh sb="0" eb="2">
      <t>ケンサク</t>
    </rPh>
    <rPh sb="2" eb="4">
      <t>タイショウ</t>
    </rPh>
    <rPh sb="5" eb="6">
      <t>ジ</t>
    </rPh>
    <rPh sb="6" eb="7">
      <t>コウ</t>
    </rPh>
    <rPh sb="8" eb="10">
      <t>トウロク</t>
    </rPh>
    <rPh sb="13" eb="16">
      <t>リヨウシャ</t>
    </rPh>
    <rPh sb="21" eb="23">
      <t>タコウ</t>
    </rPh>
    <rPh sb="26" eb="28">
      <t>コウキョウ</t>
    </rPh>
    <rPh sb="28" eb="31">
      <t>トショカン</t>
    </rPh>
    <rPh sb="32" eb="35">
      <t>リヨウシャ</t>
    </rPh>
    <rPh sb="36" eb="38">
      <t>タイショウ</t>
    </rPh>
    <phoneticPr fontId="2"/>
  </si>
  <si>
    <t xml:space="preserve">下記の項目から検索できること。
</t>
    <rPh sb="0" eb="2">
      <t>カキ</t>
    </rPh>
    <rPh sb="3" eb="5">
      <t>コウモク</t>
    </rPh>
    <rPh sb="7" eb="9">
      <t>ケンサク</t>
    </rPh>
    <phoneticPr fontId="2"/>
  </si>
  <si>
    <t xml:space="preserve">①登録資格
</t>
    <rPh sb="1" eb="3">
      <t>トウロク</t>
    </rPh>
    <rPh sb="3" eb="5">
      <t>シカク</t>
    </rPh>
    <phoneticPr fontId="2"/>
  </si>
  <si>
    <t xml:space="preserve">②学年
</t>
    <rPh sb="1" eb="3">
      <t>ガクネン</t>
    </rPh>
    <phoneticPr fontId="2"/>
  </si>
  <si>
    <t xml:space="preserve">③利用者番号（完全一致検索）
</t>
    <rPh sb="1" eb="4">
      <t>リヨウシャ</t>
    </rPh>
    <rPh sb="4" eb="6">
      <t>バンゴウ</t>
    </rPh>
    <rPh sb="7" eb="9">
      <t>カンゼン</t>
    </rPh>
    <rPh sb="9" eb="11">
      <t>イッチ</t>
    </rPh>
    <rPh sb="11" eb="13">
      <t>ケンサク</t>
    </rPh>
    <phoneticPr fontId="2"/>
  </si>
  <si>
    <t xml:space="preserve">④名前（カナ・漢字）
</t>
    <rPh sb="1" eb="3">
      <t>ナマエ</t>
    </rPh>
    <rPh sb="7" eb="9">
      <t>カンジ</t>
    </rPh>
    <phoneticPr fontId="2"/>
  </si>
  <si>
    <t xml:space="preserve">氏名カナ検索は分かちによる中間一致検索が行えること（姓のみ、名のみ、外国人の場合ミドルネームのみ、といった検索ができること）。
</t>
    <rPh sb="0" eb="2">
      <t>シメイ</t>
    </rPh>
    <rPh sb="4" eb="6">
      <t>ケンサク</t>
    </rPh>
    <rPh sb="7" eb="8">
      <t>ワ</t>
    </rPh>
    <rPh sb="13" eb="15">
      <t>チュウカン</t>
    </rPh>
    <rPh sb="20" eb="21">
      <t>オコナ</t>
    </rPh>
    <rPh sb="26" eb="27">
      <t>セイ</t>
    </rPh>
    <rPh sb="30" eb="31">
      <t>メイ</t>
    </rPh>
    <rPh sb="34" eb="36">
      <t>ガイコク</t>
    </rPh>
    <rPh sb="36" eb="37">
      <t>ジン</t>
    </rPh>
    <rPh sb="38" eb="40">
      <t>バアイ</t>
    </rPh>
    <rPh sb="53" eb="55">
      <t>ケンサク</t>
    </rPh>
    <phoneticPr fontId="2"/>
  </si>
  <si>
    <t xml:space="preserve">氏名漢字検索は全文検索が行えること（途中の文字でも検索できること）。
</t>
    <rPh sb="0" eb="2">
      <t>シメイ</t>
    </rPh>
    <rPh sb="2" eb="4">
      <t>カンジ</t>
    </rPh>
    <rPh sb="4" eb="6">
      <t>ケンサク</t>
    </rPh>
    <rPh sb="7" eb="9">
      <t>ゼンブン</t>
    </rPh>
    <rPh sb="9" eb="11">
      <t>ケンサク</t>
    </rPh>
    <rPh sb="12" eb="13">
      <t>オコナ</t>
    </rPh>
    <rPh sb="18" eb="20">
      <t>トチュウ</t>
    </rPh>
    <rPh sb="21" eb="23">
      <t>モジ</t>
    </rPh>
    <rPh sb="25" eb="27">
      <t>ケンサク</t>
    </rPh>
    <phoneticPr fontId="2"/>
  </si>
  <si>
    <t xml:space="preserve">複数の項目を複合（AND）して検索が行えること。
</t>
    <rPh sb="0" eb="2">
      <t>フクスウ</t>
    </rPh>
    <rPh sb="3" eb="5">
      <t>コウモク</t>
    </rPh>
    <rPh sb="18" eb="19">
      <t>オコナ</t>
    </rPh>
    <phoneticPr fontId="2"/>
  </si>
  <si>
    <t xml:space="preserve">下記の項目を絞り込み条件として指定できること。
</t>
    <rPh sb="0" eb="2">
      <t>カキ</t>
    </rPh>
    <rPh sb="3" eb="5">
      <t>コウモク</t>
    </rPh>
    <rPh sb="6" eb="7">
      <t>シボ</t>
    </rPh>
    <rPh sb="8" eb="9">
      <t>コ</t>
    </rPh>
    <rPh sb="10" eb="12">
      <t>ジョウケン</t>
    </rPh>
    <rPh sb="15" eb="17">
      <t>シテイ</t>
    </rPh>
    <phoneticPr fontId="2"/>
  </si>
  <si>
    <t xml:space="preserve">①クラス
</t>
    <phoneticPr fontId="2"/>
  </si>
  <si>
    <t xml:space="preserve">検索結果一覧表示は、利用者番号、登録資格、氏名(漢字)、学年、クラスが表示されること。
</t>
    <rPh sb="0" eb="2">
      <t>ケンサク</t>
    </rPh>
    <rPh sb="2" eb="4">
      <t>ケッカ</t>
    </rPh>
    <rPh sb="4" eb="6">
      <t>イチラン</t>
    </rPh>
    <rPh sb="6" eb="8">
      <t>ヒョウジ</t>
    </rPh>
    <rPh sb="10" eb="13">
      <t>リヨウシャ</t>
    </rPh>
    <rPh sb="13" eb="15">
      <t>バンゴウ</t>
    </rPh>
    <rPh sb="21" eb="23">
      <t>シメイ</t>
    </rPh>
    <rPh sb="24" eb="26">
      <t>カンジ</t>
    </rPh>
    <rPh sb="28" eb="30">
      <t>ガクネン</t>
    </rPh>
    <rPh sb="35" eb="37">
      <t>ヒョウジ</t>
    </rPh>
    <phoneticPr fontId="2"/>
  </si>
  <si>
    <t xml:space="preserve">検索結果一覧で選択した利用者の詳細画面へ遷移できること。
</t>
    <rPh sb="0" eb="2">
      <t>ケンサク</t>
    </rPh>
    <rPh sb="2" eb="4">
      <t>ケッカ</t>
    </rPh>
    <rPh sb="4" eb="6">
      <t>イチラン</t>
    </rPh>
    <rPh sb="7" eb="9">
      <t>センタク</t>
    </rPh>
    <rPh sb="11" eb="14">
      <t>リヨウシャ</t>
    </rPh>
    <rPh sb="15" eb="17">
      <t>ショウサイ</t>
    </rPh>
    <rPh sb="17" eb="19">
      <t>ガメン</t>
    </rPh>
    <rPh sb="20" eb="22">
      <t>センイ</t>
    </rPh>
    <phoneticPr fontId="2"/>
  </si>
  <si>
    <t xml:space="preserve">検索結果が１件の場合、検索結果一覧画面から利用者詳細画面へ自動遷移されること。
</t>
    <rPh sb="0" eb="2">
      <t>ケンサク</t>
    </rPh>
    <rPh sb="2" eb="4">
      <t>ケッカ</t>
    </rPh>
    <rPh sb="6" eb="7">
      <t>ケン</t>
    </rPh>
    <rPh sb="8" eb="10">
      <t>バアイ</t>
    </rPh>
    <rPh sb="11" eb="13">
      <t>ケンサク</t>
    </rPh>
    <rPh sb="13" eb="15">
      <t>ケッカ</t>
    </rPh>
    <rPh sb="15" eb="17">
      <t>イチラン</t>
    </rPh>
    <rPh sb="17" eb="19">
      <t>ガメン</t>
    </rPh>
    <rPh sb="21" eb="24">
      <t>リヨウシャ</t>
    </rPh>
    <rPh sb="24" eb="26">
      <t>ショウサイ</t>
    </rPh>
    <rPh sb="26" eb="28">
      <t>ガメン</t>
    </rPh>
    <rPh sb="29" eb="31">
      <t>ジドウ</t>
    </rPh>
    <rPh sb="31" eb="33">
      <t>センイ</t>
    </rPh>
    <phoneticPr fontId="2"/>
  </si>
  <si>
    <t xml:space="preserve">利用者詳細画面には、登録項目が全て表示されること。また、その利用者の現在の現在貸出数、累積貸出数、現在予約数が表示されること。
</t>
    <rPh sb="0" eb="3">
      <t>リヨウシャ</t>
    </rPh>
    <rPh sb="3" eb="5">
      <t>ショウサイ</t>
    </rPh>
    <rPh sb="5" eb="7">
      <t>ガメン</t>
    </rPh>
    <rPh sb="15" eb="16">
      <t>スベ</t>
    </rPh>
    <rPh sb="17" eb="19">
      <t>ヒョウジ</t>
    </rPh>
    <rPh sb="37" eb="39">
      <t>ゲンザイ</t>
    </rPh>
    <rPh sb="41" eb="42">
      <t>スウ</t>
    </rPh>
    <rPh sb="43" eb="45">
      <t>ルイセキ</t>
    </rPh>
    <rPh sb="45" eb="47">
      <t>カシダシ</t>
    </rPh>
    <rPh sb="47" eb="48">
      <t>スウ</t>
    </rPh>
    <rPh sb="49" eb="51">
      <t>ゲンザイ</t>
    </rPh>
    <rPh sb="53" eb="54">
      <t>スウ</t>
    </rPh>
    <rPh sb="55" eb="57">
      <t>ヒョウジ</t>
    </rPh>
    <phoneticPr fontId="2"/>
  </si>
  <si>
    <t xml:space="preserve">利用者詳細画面から、その利用者の貸出情報の一覧画面、貸出履歴の一覧画面、予約情報の一覧画面へ遷移できること。
</t>
    <rPh sb="0" eb="3">
      <t>リヨウシャ</t>
    </rPh>
    <rPh sb="3" eb="5">
      <t>ショウサイ</t>
    </rPh>
    <rPh sb="5" eb="7">
      <t>ガメン</t>
    </rPh>
    <rPh sb="12" eb="15">
      <t>リヨウシャ</t>
    </rPh>
    <rPh sb="16" eb="18">
      <t>カシダシ</t>
    </rPh>
    <rPh sb="18" eb="20">
      <t>ジョウホウ</t>
    </rPh>
    <rPh sb="21" eb="23">
      <t>イチラン</t>
    </rPh>
    <rPh sb="23" eb="25">
      <t>ガメン</t>
    </rPh>
    <rPh sb="26" eb="28">
      <t>カシダシ</t>
    </rPh>
    <rPh sb="28" eb="30">
      <t>リレキ</t>
    </rPh>
    <rPh sb="31" eb="33">
      <t>イチラン</t>
    </rPh>
    <rPh sb="33" eb="35">
      <t>ガメン</t>
    </rPh>
    <rPh sb="36" eb="38">
      <t>ヨヤク</t>
    </rPh>
    <rPh sb="38" eb="40">
      <t>ジョウホウ</t>
    </rPh>
    <rPh sb="41" eb="43">
      <t>イチラン</t>
    </rPh>
    <rPh sb="43" eb="45">
      <t>ガメン</t>
    </rPh>
    <rPh sb="46" eb="48">
      <t>センイ</t>
    </rPh>
    <phoneticPr fontId="2"/>
  </si>
  <si>
    <t xml:space="preserve">貸出情報の一覧画面には、現在貸出中資料が一覧表示されること。貸出資料の詳細画面へ遷移できること。
</t>
    <rPh sb="0" eb="2">
      <t>カシダシ</t>
    </rPh>
    <rPh sb="2" eb="4">
      <t>ジョウホウ</t>
    </rPh>
    <rPh sb="5" eb="7">
      <t>イチラン</t>
    </rPh>
    <rPh sb="7" eb="9">
      <t>ガメン</t>
    </rPh>
    <rPh sb="12" eb="14">
      <t>ゲンザイ</t>
    </rPh>
    <rPh sb="14" eb="17">
      <t>カシダシチュウ</t>
    </rPh>
    <rPh sb="17" eb="19">
      <t>シリョウ</t>
    </rPh>
    <rPh sb="20" eb="22">
      <t>イチラン</t>
    </rPh>
    <rPh sb="22" eb="24">
      <t>ヒョウジ</t>
    </rPh>
    <rPh sb="30" eb="32">
      <t>カシダシ</t>
    </rPh>
    <rPh sb="32" eb="34">
      <t>シリョウ</t>
    </rPh>
    <rPh sb="35" eb="37">
      <t>ショウサイ</t>
    </rPh>
    <rPh sb="37" eb="39">
      <t>ガメン</t>
    </rPh>
    <rPh sb="40" eb="42">
      <t>センイ</t>
    </rPh>
    <phoneticPr fontId="2"/>
  </si>
  <si>
    <t xml:space="preserve">貸出履歴の一覧画面には、本システム稼働後に該当利用者に貸し出した情報が一覧表示されること。
</t>
    <rPh sb="0" eb="2">
      <t>カシダシ</t>
    </rPh>
    <rPh sb="2" eb="4">
      <t>リレキ</t>
    </rPh>
    <rPh sb="5" eb="7">
      <t>イチラン</t>
    </rPh>
    <rPh sb="7" eb="9">
      <t>ガメン</t>
    </rPh>
    <rPh sb="12" eb="13">
      <t>ホン</t>
    </rPh>
    <rPh sb="17" eb="19">
      <t>カドウ</t>
    </rPh>
    <rPh sb="19" eb="20">
      <t>ゴ</t>
    </rPh>
    <rPh sb="21" eb="23">
      <t>ガイトウ</t>
    </rPh>
    <rPh sb="23" eb="26">
      <t>リヨウシャ</t>
    </rPh>
    <rPh sb="27" eb="28">
      <t>カ</t>
    </rPh>
    <rPh sb="29" eb="30">
      <t>ダ</t>
    </rPh>
    <rPh sb="32" eb="34">
      <t>ジョウホウ</t>
    </rPh>
    <rPh sb="35" eb="37">
      <t>イチラン</t>
    </rPh>
    <rPh sb="37" eb="39">
      <t>ヒョウジ</t>
    </rPh>
    <phoneticPr fontId="2"/>
  </si>
  <si>
    <t xml:space="preserve">予約情報の一覧画面には、現在予約中資料が一覧表示されること。予約資料の詳細画面へ遷移できること。
</t>
    <rPh sb="0" eb="2">
      <t>ヨヤク</t>
    </rPh>
    <rPh sb="2" eb="4">
      <t>ジョウホウ</t>
    </rPh>
    <rPh sb="5" eb="7">
      <t>イチラン</t>
    </rPh>
    <rPh sb="7" eb="9">
      <t>ガメン</t>
    </rPh>
    <rPh sb="12" eb="14">
      <t>ゲンザイ</t>
    </rPh>
    <rPh sb="14" eb="17">
      <t>ヨヤクチュウ</t>
    </rPh>
    <rPh sb="17" eb="19">
      <t>シリョウ</t>
    </rPh>
    <rPh sb="20" eb="22">
      <t>イチラン</t>
    </rPh>
    <rPh sb="22" eb="24">
      <t>ヒョウジ</t>
    </rPh>
    <rPh sb="30" eb="32">
      <t>ヨヤク</t>
    </rPh>
    <rPh sb="32" eb="34">
      <t>シリョウ</t>
    </rPh>
    <rPh sb="35" eb="37">
      <t>ショウサイ</t>
    </rPh>
    <rPh sb="37" eb="39">
      <t>ガメン</t>
    </rPh>
    <rPh sb="40" eb="42">
      <t>センイ</t>
    </rPh>
    <phoneticPr fontId="2"/>
  </si>
  <si>
    <t xml:space="preserve">検索結果一覧画面および利用者詳細画面からワンクリックで貸出画面に遷移できること。この場合、選択した利用者番号が、遷移先の貸出画面の利用者番号入力欄へ入力されること。
</t>
    <rPh sb="0" eb="2">
      <t>ケンサク</t>
    </rPh>
    <rPh sb="2" eb="4">
      <t>ケッカ</t>
    </rPh>
    <rPh sb="4" eb="6">
      <t>イチラン</t>
    </rPh>
    <rPh sb="6" eb="8">
      <t>ガメン</t>
    </rPh>
    <rPh sb="11" eb="14">
      <t>リヨウシャ</t>
    </rPh>
    <rPh sb="14" eb="16">
      <t>ショウサイ</t>
    </rPh>
    <rPh sb="16" eb="18">
      <t>ガメン</t>
    </rPh>
    <rPh sb="27" eb="29">
      <t>カシダシ</t>
    </rPh>
    <rPh sb="29" eb="31">
      <t>ガメン</t>
    </rPh>
    <rPh sb="32" eb="34">
      <t>センイ</t>
    </rPh>
    <rPh sb="42" eb="44">
      <t>バアイ</t>
    </rPh>
    <rPh sb="45" eb="47">
      <t>センタク</t>
    </rPh>
    <rPh sb="49" eb="52">
      <t>リヨウシャ</t>
    </rPh>
    <rPh sb="52" eb="54">
      <t>バンゴウ</t>
    </rPh>
    <rPh sb="56" eb="58">
      <t>センイ</t>
    </rPh>
    <rPh sb="58" eb="59">
      <t>サキ</t>
    </rPh>
    <rPh sb="60" eb="62">
      <t>カシダシ</t>
    </rPh>
    <rPh sb="62" eb="64">
      <t>ガメン</t>
    </rPh>
    <phoneticPr fontId="2"/>
  </si>
  <si>
    <t>（３）利用者一括登録</t>
    <rPh sb="3" eb="6">
      <t>リヨウシャ</t>
    </rPh>
    <rPh sb="6" eb="8">
      <t>イッカツ</t>
    </rPh>
    <rPh sb="8" eb="10">
      <t>トウロク</t>
    </rPh>
    <phoneticPr fontId="2"/>
  </si>
  <si>
    <t xml:space="preserve">新入生登録などのため、ＣＳＶファイルからの児童データの取り込みを行なうことができること。
</t>
    <rPh sb="0" eb="3">
      <t>シンニュウセイ</t>
    </rPh>
    <rPh sb="3" eb="5">
      <t>トウロク</t>
    </rPh>
    <rPh sb="21" eb="23">
      <t>ジドウ</t>
    </rPh>
    <rPh sb="27" eb="28">
      <t>ト</t>
    </rPh>
    <rPh sb="29" eb="30">
      <t>コ</t>
    </rPh>
    <rPh sb="32" eb="33">
      <t>オコ</t>
    </rPh>
    <phoneticPr fontId="2"/>
  </si>
  <si>
    <t xml:space="preserve">処理の実行前にログイン時のユーザーＩＤの入力を求めること。ログイン時のユーザーＩＤと一致し、操作権限がある場合のみ、処理を実行できること。
</t>
    <rPh sb="0" eb="2">
      <t>ショリ</t>
    </rPh>
    <rPh sb="3" eb="5">
      <t>ジッコウ</t>
    </rPh>
    <rPh sb="5" eb="6">
      <t>マエ</t>
    </rPh>
    <rPh sb="11" eb="12">
      <t>ジ</t>
    </rPh>
    <rPh sb="20" eb="22">
      <t>ニュウリョク</t>
    </rPh>
    <rPh sb="23" eb="24">
      <t>モト</t>
    </rPh>
    <rPh sb="33" eb="34">
      <t>ジ</t>
    </rPh>
    <rPh sb="42" eb="44">
      <t>イッチ</t>
    </rPh>
    <rPh sb="46" eb="48">
      <t>ソウサ</t>
    </rPh>
    <rPh sb="48" eb="50">
      <t>ケンゲン</t>
    </rPh>
    <rPh sb="53" eb="55">
      <t>バアイ</t>
    </rPh>
    <rPh sb="58" eb="60">
      <t>ショリ</t>
    </rPh>
    <rPh sb="61" eb="63">
      <t>ジッコウ</t>
    </rPh>
    <phoneticPr fontId="2"/>
  </si>
  <si>
    <t>（４）学年繰り上げ</t>
    <rPh sb="3" eb="5">
      <t>ガクネン</t>
    </rPh>
    <rPh sb="5" eb="6">
      <t>ク</t>
    </rPh>
    <rPh sb="7" eb="8">
      <t>ア</t>
    </rPh>
    <phoneticPr fontId="2"/>
  </si>
  <si>
    <t xml:space="preserve">学年繰り上げは、システムが自動的に行うことができること。
</t>
    <rPh sb="0" eb="2">
      <t>ガクネン</t>
    </rPh>
    <rPh sb="2" eb="3">
      <t>ク</t>
    </rPh>
    <rPh sb="4" eb="5">
      <t>ア</t>
    </rPh>
    <rPh sb="13" eb="16">
      <t>ジドウテキ</t>
    </rPh>
    <rPh sb="17" eb="18">
      <t>オコナ</t>
    </rPh>
    <phoneticPr fontId="2"/>
  </si>
  <si>
    <t xml:space="preserve">学年繰り上げは、学校ごとに手動で行うこともできること。
</t>
    <rPh sb="0" eb="2">
      <t>ガクネン</t>
    </rPh>
    <rPh sb="2" eb="3">
      <t>ク</t>
    </rPh>
    <rPh sb="4" eb="5">
      <t>ア</t>
    </rPh>
    <rPh sb="8" eb="10">
      <t>ガッコウ</t>
    </rPh>
    <rPh sb="13" eb="15">
      <t>シュドウ</t>
    </rPh>
    <rPh sb="16" eb="17">
      <t>オコナ</t>
    </rPh>
    <phoneticPr fontId="2"/>
  </si>
  <si>
    <t xml:space="preserve">手動で行う場合は、処理の実行前にログイン時のユーザーＩＤの入力を求めること。ログイン時のユーザーＩＤと一致し、操作権限がある場合のみ、処理を実行できること。
</t>
    <rPh sb="0" eb="2">
      <t>シュドウ</t>
    </rPh>
    <rPh sb="3" eb="4">
      <t>オコナ</t>
    </rPh>
    <rPh sb="5" eb="7">
      <t>バアイ</t>
    </rPh>
    <rPh sb="9" eb="11">
      <t>ショリ</t>
    </rPh>
    <rPh sb="12" eb="14">
      <t>ジッコウ</t>
    </rPh>
    <rPh sb="14" eb="15">
      <t>マエ</t>
    </rPh>
    <rPh sb="20" eb="21">
      <t>ジ</t>
    </rPh>
    <rPh sb="29" eb="31">
      <t>ニュウリョク</t>
    </rPh>
    <rPh sb="32" eb="33">
      <t>モト</t>
    </rPh>
    <rPh sb="42" eb="43">
      <t>ジ</t>
    </rPh>
    <rPh sb="51" eb="53">
      <t>イッチ</t>
    </rPh>
    <rPh sb="55" eb="57">
      <t>ソウサ</t>
    </rPh>
    <rPh sb="57" eb="59">
      <t>ケンゲン</t>
    </rPh>
    <rPh sb="62" eb="64">
      <t>バアイ</t>
    </rPh>
    <rPh sb="67" eb="69">
      <t>ショリ</t>
    </rPh>
    <rPh sb="70" eb="72">
      <t>ジッコウ</t>
    </rPh>
    <phoneticPr fontId="2"/>
  </si>
  <si>
    <t xml:space="preserve">学年繰り上げにより、学年が登録されている利用者は、学年が１加算されること。
</t>
    <rPh sb="0" eb="2">
      <t>ガクネン</t>
    </rPh>
    <rPh sb="2" eb="3">
      <t>ク</t>
    </rPh>
    <rPh sb="4" eb="5">
      <t>ア</t>
    </rPh>
    <rPh sb="10" eb="12">
      <t>ガクネン</t>
    </rPh>
    <rPh sb="13" eb="15">
      <t>トウロク</t>
    </rPh>
    <rPh sb="20" eb="23">
      <t>リヨウシャ</t>
    </rPh>
    <rPh sb="25" eb="27">
      <t>ガクネン</t>
    </rPh>
    <rPh sb="29" eb="31">
      <t>カサン</t>
    </rPh>
    <phoneticPr fontId="2"/>
  </si>
  <si>
    <t>（５）クラス変更</t>
    <rPh sb="6" eb="8">
      <t>ヘンコウ</t>
    </rPh>
    <phoneticPr fontId="2"/>
  </si>
  <si>
    <t xml:space="preserve">クラス変更は、学校や学年の状況に応じて以下のいずれかの処理を使い分けることができること。
</t>
    <rPh sb="3" eb="5">
      <t>ヘンコウ</t>
    </rPh>
    <rPh sb="7" eb="9">
      <t>ガッコウ</t>
    </rPh>
    <rPh sb="10" eb="12">
      <t>ガクネン</t>
    </rPh>
    <rPh sb="13" eb="15">
      <t>ジョウキョウ</t>
    </rPh>
    <rPh sb="16" eb="17">
      <t>オウ</t>
    </rPh>
    <rPh sb="19" eb="21">
      <t>イカ</t>
    </rPh>
    <rPh sb="27" eb="29">
      <t>ショリ</t>
    </rPh>
    <rPh sb="30" eb="31">
      <t>ツカ</t>
    </rPh>
    <rPh sb="32" eb="33">
      <t>ワ</t>
    </rPh>
    <phoneticPr fontId="2"/>
  </si>
  <si>
    <t xml:space="preserve">①ＣＳＶファイルによる更新
システムから、現行データをダウンロードし、Excel等で新クラスを編集した後、ＣＳＶ形式に保管したファイルをシステムへアップロードして更新することができる。
</t>
    <rPh sb="11" eb="13">
      <t>コウシン</t>
    </rPh>
    <rPh sb="21" eb="23">
      <t>ゲンコウ</t>
    </rPh>
    <rPh sb="40" eb="41">
      <t>トウ</t>
    </rPh>
    <rPh sb="42" eb="43">
      <t>シン</t>
    </rPh>
    <rPh sb="47" eb="49">
      <t>ヘンシュウ</t>
    </rPh>
    <rPh sb="51" eb="52">
      <t>アト</t>
    </rPh>
    <rPh sb="56" eb="58">
      <t>ケイシキ</t>
    </rPh>
    <rPh sb="59" eb="61">
      <t>ホカン</t>
    </rPh>
    <rPh sb="81" eb="83">
      <t>コウシン</t>
    </rPh>
    <phoneticPr fontId="2"/>
  </si>
  <si>
    <t xml:space="preserve">ＣＳＶファイルをアップロードする場合は、処理の実行前にログイン時のユーザー情報の入力を求めること。ログイン時のユーザー情報と一致し、操作権限がある場合のみ、処理を実行できること。
</t>
    <rPh sb="16" eb="18">
      <t>バアイ</t>
    </rPh>
    <rPh sb="20" eb="22">
      <t>ショリ</t>
    </rPh>
    <rPh sb="23" eb="25">
      <t>ジッコウ</t>
    </rPh>
    <rPh sb="25" eb="26">
      <t>マエ</t>
    </rPh>
    <rPh sb="31" eb="32">
      <t>ジ</t>
    </rPh>
    <rPh sb="37" eb="39">
      <t>ジョウホウ</t>
    </rPh>
    <rPh sb="40" eb="42">
      <t>ニュウリョク</t>
    </rPh>
    <rPh sb="43" eb="44">
      <t>モト</t>
    </rPh>
    <rPh sb="53" eb="54">
      <t>ジ</t>
    </rPh>
    <rPh sb="59" eb="61">
      <t>ジョウホウ</t>
    </rPh>
    <rPh sb="62" eb="64">
      <t>イッチ</t>
    </rPh>
    <rPh sb="66" eb="68">
      <t>ソウサ</t>
    </rPh>
    <rPh sb="68" eb="70">
      <t>ケンゲン</t>
    </rPh>
    <rPh sb="73" eb="75">
      <t>バアイ</t>
    </rPh>
    <rPh sb="78" eb="80">
      <t>ショリ</t>
    </rPh>
    <rPh sb="81" eb="83">
      <t>ジッコウ</t>
    </rPh>
    <phoneticPr fontId="2"/>
  </si>
  <si>
    <t xml:space="preserve">②画面上での更新
１学年分の利用者情報を画面に表示し、画面上で新クラスを入力することで最後に更新することができる。
</t>
    <rPh sb="1" eb="4">
      <t>ガメンジョウ</t>
    </rPh>
    <rPh sb="6" eb="8">
      <t>コウシン</t>
    </rPh>
    <rPh sb="10" eb="12">
      <t>ガクネン</t>
    </rPh>
    <rPh sb="12" eb="13">
      <t>ブン</t>
    </rPh>
    <rPh sb="14" eb="17">
      <t>リヨウシャ</t>
    </rPh>
    <rPh sb="17" eb="19">
      <t>ジョウホウ</t>
    </rPh>
    <rPh sb="20" eb="22">
      <t>ガメン</t>
    </rPh>
    <rPh sb="23" eb="25">
      <t>ヒョウジ</t>
    </rPh>
    <rPh sb="27" eb="30">
      <t>ガメンジョウ</t>
    </rPh>
    <rPh sb="31" eb="32">
      <t>シン</t>
    </rPh>
    <rPh sb="36" eb="38">
      <t>ニュウリョク</t>
    </rPh>
    <rPh sb="43" eb="45">
      <t>サイゴ</t>
    </rPh>
    <rPh sb="46" eb="48">
      <t>コウシン</t>
    </rPh>
    <phoneticPr fontId="2"/>
  </si>
  <si>
    <t xml:space="preserve">③利用者ごとの更新
利用者検索し、個別の利用者変更の中で、クラスを変更することができる。
</t>
    <rPh sb="1" eb="4">
      <t>リヨウシャ</t>
    </rPh>
    <rPh sb="7" eb="9">
      <t>コウシン</t>
    </rPh>
    <rPh sb="10" eb="13">
      <t>リヨウシャ</t>
    </rPh>
    <rPh sb="13" eb="15">
      <t>ケンサク</t>
    </rPh>
    <rPh sb="17" eb="19">
      <t>コベツ</t>
    </rPh>
    <rPh sb="20" eb="23">
      <t>リヨウシャ</t>
    </rPh>
    <rPh sb="23" eb="25">
      <t>ヘンコウ</t>
    </rPh>
    <rPh sb="26" eb="27">
      <t>ナカ</t>
    </rPh>
    <rPh sb="33" eb="35">
      <t>ヘンコウ</t>
    </rPh>
    <phoneticPr fontId="2"/>
  </si>
  <si>
    <t xml:space="preserve">クラスを変更しないこともできること。
</t>
    <rPh sb="4" eb="6">
      <t>ヘンコウ</t>
    </rPh>
    <phoneticPr fontId="2"/>
  </si>
  <si>
    <t xml:space="preserve">年度途中でクラス変更を行うこともできること。
</t>
    <rPh sb="0" eb="2">
      <t>ネンド</t>
    </rPh>
    <rPh sb="2" eb="4">
      <t>トチュウ</t>
    </rPh>
    <rPh sb="8" eb="10">
      <t>ヘンコウ</t>
    </rPh>
    <rPh sb="11" eb="12">
      <t>オコナ</t>
    </rPh>
    <phoneticPr fontId="2"/>
  </si>
  <si>
    <t>（６）卒業生削除</t>
    <rPh sb="3" eb="6">
      <t>ソツギョウセイ</t>
    </rPh>
    <rPh sb="6" eb="8">
      <t>サクジョ</t>
    </rPh>
    <phoneticPr fontId="2"/>
  </si>
  <si>
    <t xml:space="preserve">各学校の操作で、卒業した利用者情報を一括削除できること。
</t>
    <rPh sb="0" eb="3">
      <t>カクガッコウ</t>
    </rPh>
    <rPh sb="4" eb="6">
      <t>ソウサ</t>
    </rPh>
    <phoneticPr fontId="2"/>
  </si>
  <si>
    <t xml:space="preserve">削除する学年を指定することで、一括削除ができること。誤操作防止のため、指定できる最低学年を学校ごとに設定できること。最低学年より下の学年を指定した場合はエラーとなり削除できないこと。
</t>
    <rPh sb="17" eb="19">
      <t>サクジョ</t>
    </rPh>
    <rPh sb="45" eb="47">
      <t>ガッコウ</t>
    </rPh>
    <rPh sb="58" eb="60">
      <t>サイテイ</t>
    </rPh>
    <rPh sb="60" eb="62">
      <t>ガクネン</t>
    </rPh>
    <rPh sb="82" eb="84">
      <t>サクジョ</t>
    </rPh>
    <phoneticPr fontId="2"/>
  </si>
  <si>
    <t xml:space="preserve">貸出情報や予約情報のある利用者は削除されないこと。
</t>
    <rPh sb="0" eb="2">
      <t>カシダシ</t>
    </rPh>
    <rPh sb="2" eb="4">
      <t>ジョウホウ</t>
    </rPh>
    <rPh sb="5" eb="7">
      <t>ヨヤク</t>
    </rPh>
    <rPh sb="7" eb="9">
      <t>ジョウホウ</t>
    </rPh>
    <rPh sb="12" eb="15">
      <t>リヨウシャ</t>
    </rPh>
    <rPh sb="16" eb="18">
      <t>サクジョ</t>
    </rPh>
    <phoneticPr fontId="2"/>
  </si>
  <si>
    <t>５．予約（自校資料）</t>
    <rPh sb="2" eb="4">
      <t>ヨヤク</t>
    </rPh>
    <rPh sb="5" eb="6">
      <t>ジ</t>
    </rPh>
    <rPh sb="6" eb="7">
      <t>コウ</t>
    </rPh>
    <rPh sb="7" eb="9">
      <t>シリョウ</t>
    </rPh>
    <phoneticPr fontId="2"/>
  </si>
  <si>
    <t xml:space="preserve">予約の受け付けに関して、学校ごとに以下のいずれとするか設定ができること。
・所蔵資料がある場合のみ予約を認める
・書誌があれば予約を認める
・予約を認めない
</t>
    <rPh sb="0" eb="2">
      <t>ヨヤク</t>
    </rPh>
    <rPh sb="3" eb="4">
      <t>ウ</t>
    </rPh>
    <rPh sb="5" eb="6">
      <t>ツ</t>
    </rPh>
    <rPh sb="8" eb="9">
      <t>カン</t>
    </rPh>
    <rPh sb="12" eb="14">
      <t>ガッコウ</t>
    </rPh>
    <rPh sb="17" eb="19">
      <t>イカ</t>
    </rPh>
    <rPh sb="27" eb="29">
      <t>セッテイ</t>
    </rPh>
    <rPh sb="57" eb="59">
      <t>ショシ</t>
    </rPh>
    <rPh sb="63" eb="65">
      <t>ヨヤク</t>
    </rPh>
    <rPh sb="66" eb="67">
      <t>ミト</t>
    </rPh>
    <rPh sb="71" eb="73">
      <t>ヨヤク</t>
    </rPh>
    <rPh sb="74" eb="75">
      <t>ミト</t>
    </rPh>
    <phoneticPr fontId="2"/>
  </si>
  <si>
    <t xml:space="preserve">予約を受け付ける設定の場合、書誌情報に対して予約登録ができること。
</t>
    <rPh sb="0" eb="2">
      <t>ヨヤク</t>
    </rPh>
    <rPh sb="3" eb="4">
      <t>ウ</t>
    </rPh>
    <rPh sb="5" eb="6">
      <t>ツ</t>
    </rPh>
    <rPh sb="8" eb="10">
      <t>セッテイ</t>
    </rPh>
    <rPh sb="11" eb="13">
      <t>バアイ</t>
    </rPh>
    <phoneticPr fontId="2"/>
  </si>
  <si>
    <t xml:space="preserve">予約順位は、予約日・予約時間の順に管理できること。
</t>
    <rPh sb="0" eb="2">
      <t>ヨヤク</t>
    </rPh>
    <rPh sb="2" eb="4">
      <t>ジュンイ</t>
    </rPh>
    <rPh sb="6" eb="8">
      <t>ヨヤク</t>
    </rPh>
    <rPh sb="8" eb="9">
      <t>ビ</t>
    </rPh>
    <rPh sb="10" eb="12">
      <t>ヨヤク</t>
    </rPh>
    <rPh sb="12" eb="14">
      <t>ジカン</t>
    </rPh>
    <rPh sb="15" eb="16">
      <t>ジュン</t>
    </rPh>
    <rPh sb="17" eb="19">
      <t>カンリ</t>
    </rPh>
    <phoneticPr fontId="2"/>
  </si>
  <si>
    <t xml:space="preserve">登録資格別、資料種別ごとの予約件数制限の設定ができること。
</t>
    <rPh sb="0" eb="2">
      <t>トウロク</t>
    </rPh>
    <rPh sb="2" eb="4">
      <t>シカク</t>
    </rPh>
    <rPh sb="15" eb="17">
      <t>ケンスウ</t>
    </rPh>
    <phoneticPr fontId="2"/>
  </si>
  <si>
    <t xml:space="preserve">書誌別に予約一覧画面の表示と、個別の予約の更新（予約変更、強制割当、割当解除）ができること。予約一覧画面から、予約詳細画面へ遷移ができること。
</t>
    <rPh sb="0" eb="2">
      <t>ショシ</t>
    </rPh>
    <rPh sb="2" eb="3">
      <t>ベツ</t>
    </rPh>
    <rPh sb="4" eb="6">
      <t>ヨヤク</t>
    </rPh>
    <rPh sb="6" eb="8">
      <t>イチラン</t>
    </rPh>
    <rPh sb="8" eb="10">
      <t>ガメン</t>
    </rPh>
    <rPh sb="11" eb="13">
      <t>ヒョウジ</t>
    </rPh>
    <rPh sb="15" eb="17">
      <t>コベツ</t>
    </rPh>
    <rPh sb="18" eb="20">
      <t>ヨヤク</t>
    </rPh>
    <rPh sb="21" eb="23">
      <t>コウシン</t>
    </rPh>
    <rPh sb="24" eb="26">
      <t>ヨヤク</t>
    </rPh>
    <rPh sb="29" eb="31">
      <t>キョウセイ</t>
    </rPh>
    <rPh sb="34" eb="36">
      <t>ワリアテ</t>
    </rPh>
    <phoneticPr fontId="42"/>
  </si>
  <si>
    <t xml:space="preserve">書誌別予約一覧画面から書誌や蔵書の詳細画面に遷移できること。
</t>
    <rPh sb="0" eb="2">
      <t>ショシ</t>
    </rPh>
    <rPh sb="2" eb="3">
      <t>ベツ</t>
    </rPh>
    <rPh sb="5" eb="7">
      <t>イチラン</t>
    </rPh>
    <rPh sb="7" eb="9">
      <t>ガメン</t>
    </rPh>
    <rPh sb="11" eb="13">
      <t>ショシ</t>
    </rPh>
    <rPh sb="14" eb="16">
      <t>ゾウショ</t>
    </rPh>
    <rPh sb="17" eb="19">
      <t>ショウサイ</t>
    </rPh>
    <rPh sb="19" eb="21">
      <t>ガメン</t>
    </rPh>
    <rPh sb="22" eb="24">
      <t>センイ</t>
    </rPh>
    <phoneticPr fontId="2"/>
  </si>
  <si>
    <t xml:space="preserve">利用者別に予約一覧画面の表示と、個別の予約の更新（予約削除）ができること。
</t>
    <rPh sb="0" eb="3">
      <t>リヨウシャ</t>
    </rPh>
    <rPh sb="3" eb="4">
      <t>ベツ</t>
    </rPh>
    <rPh sb="5" eb="7">
      <t>ヨヤク</t>
    </rPh>
    <rPh sb="7" eb="9">
      <t>イチラン</t>
    </rPh>
    <rPh sb="9" eb="11">
      <t>ガメン</t>
    </rPh>
    <rPh sb="12" eb="14">
      <t>ヒョウジ</t>
    </rPh>
    <rPh sb="16" eb="18">
      <t>コベツ</t>
    </rPh>
    <rPh sb="19" eb="21">
      <t>ヨヤク</t>
    </rPh>
    <rPh sb="22" eb="24">
      <t>コウシン</t>
    </rPh>
    <rPh sb="25" eb="27">
      <t>ヨヤク</t>
    </rPh>
    <rPh sb="27" eb="29">
      <t>サクジョ</t>
    </rPh>
    <phoneticPr fontId="42"/>
  </si>
  <si>
    <t xml:space="preserve">書誌別および利用者別予約一覧では、予約状態に応じて、必要な情報が表示できること。
・予約中　→　順位
・割当済み→　資料番号
</t>
    <rPh sb="0" eb="2">
      <t>ショシ</t>
    </rPh>
    <rPh sb="2" eb="3">
      <t>ベツ</t>
    </rPh>
    <rPh sb="6" eb="9">
      <t>リヨウシャ</t>
    </rPh>
    <rPh sb="9" eb="10">
      <t>ベツ</t>
    </rPh>
    <rPh sb="10" eb="12">
      <t>ヨヤク</t>
    </rPh>
    <rPh sb="12" eb="14">
      <t>イチラン</t>
    </rPh>
    <rPh sb="17" eb="19">
      <t>ヨヤク</t>
    </rPh>
    <rPh sb="19" eb="21">
      <t>ジョウタイ</t>
    </rPh>
    <rPh sb="22" eb="23">
      <t>オウ</t>
    </rPh>
    <rPh sb="26" eb="28">
      <t>ヒツヨウ</t>
    </rPh>
    <rPh sb="29" eb="31">
      <t>ジョウホウ</t>
    </rPh>
    <rPh sb="32" eb="34">
      <t>ヒョウジ</t>
    </rPh>
    <rPh sb="42" eb="45">
      <t>ヨヤクチュウ</t>
    </rPh>
    <rPh sb="48" eb="50">
      <t>ジュンイ</t>
    </rPh>
    <rPh sb="52" eb="54">
      <t>ワリアテ</t>
    </rPh>
    <rPh sb="54" eb="55">
      <t>ズ</t>
    </rPh>
    <rPh sb="58" eb="60">
      <t>シリョウ</t>
    </rPh>
    <rPh sb="60" eb="62">
      <t>バンゴウ</t>
    </rPh>
    <phoneticPr fontId="42"/>
  </si>
  <si>
    <t xml:space="preserve">予約者に予約本が提供された時点で、その予約登録情報がすべて削除されること。
</t>
    <rPh sb="0" eb="3">
      <t>ヨヤクシャ</t>
    </rPh>
    <rPh sb="4" eb="6">
      <t>ヨヤク</t>
    </rPh>
    <rPh sb="6" eb="7">
      <t>ホン</t>
    </rPh>
    <rPh sb="8" eb="10">
      <t>テイキョウ</t>
    </rPh>
    <rPh sb="13" eb="15">
      <t>ジテン</t>
    </rPh>
    <rPh sb="19" eb="21">
      <t>ヨヤク</t>
    </rPh>
    <rPh sb="21" eb="23">
      <t>トウロク</t>
    </rPh>
    <rPh sb="23" eb="25">
      <t>ジョウホウ</t>
    </rPh>
    <rPh sb="29" eb="31">
      <t>サクジョ</t>
    </rPh>
    <phoneticPr fontId="42"/>
  </si>
  <si>
    <t>（２）予約登録</t>
    <rPh sb="3" eb="5">
      <t>ヨヤク</t>
    </rPh>
    <rPh sb="5" eb="7">
      <t>トウロク</t>
    </rPh>
    <phoneticPr fontId="2"/>
  </si>
  <si>
    <t xml:space="preserve">書誌蔵書詳細画面から予約入力画面に遷移できること。
</t>
    <rPh sb="0" eb="2">
      <t>ショシ</t>
    </rPh>
    <rPh sb="2" eb="4">
      <t>ゾウショ</t>
    </rPh>
    <rPh sb="4" eb="6">
      <t>ショウサイ</t>
    </rPh>
    <rPh sb="6" eb="8">
      <t>ガメン</t>
    </rPh>
    <rPh sb="10" eb="12">
      <t>ヨヤク</t>
    </rPh>
    <rPh sb="12" eb="14">
      <t>ニュウリョク</t>
    </rPh>
    <rPh sb="14" eb="16">
      <t>ガメン</t>
    </rPh>
    <rPh sb="17" eb="19">
      <t>センイ</t>
    </rPh>
    <phoneticPr fontId="2"/>
  </si>
  <si>
    <t xml:space="preserve">同一利用者・同一書誌の予約に関して、二重登録チェックができること。二重登録の際は、エラーメッセージを表示すること。
</t>
    <rPh sb="0" eb="2">
      <t>ドウイツ</t>
    </rPh>
    <rPh sb="2" eb="5">
      <t>リヨウシャ</t>
    </rPh>
    <rPh sb="6" eb="8">
      <t>ドウイツ</t>
    </rPh>
    <rPh sb="8" eb="10">
      <t>ショシ</t>
    </rPh>
    <rPh sb="11" eb="13">
      <t>ヨヤク</t>
    </rPh>
    <rPh sb="14" eb="15">
      <t>カン</t>
    </rPh>
    <rPh sb="20" eb="22">
      <t>トウロク</t>
    </rPh>
    <rPh sb="35" eb="37">
      <t>トウロク</t>
    </rPh>
    <phoneticPr fontId="2"/>
  </si>
  <si>
    <t xml:space="preserve">予約時刻はサーバの時刻を参照すること。
</t>
    <rPh sb="0" eb="2">
      <t>ヨヤク</t>
    </rPh>
    <rPh sb="2" eb="4">
      <t>ジコク</t>
    </rPh>
    <rPh sb="9" eb="11">
      <t>ジコク</t>
    </rPh>
    <rPh sb="12" eb="14">
      <t>サンショウ</t>
    </rPh>
    <phoneticPr fontId="2"/>
  </si>
  <si>
    <t xml:space="preserve">予約登録画面に利用者を参照する機能があること。
参照機能では、利用者名（カナ・漢字）の各項目から利用者検索ができること。
検索結果一覧から選択することで、該当の利用者番号を、予約登録画面の入力欄へ自動入力ができること。
</t>
    <rPh sb="0" eb="2">
      <t>ヨヤク</t>
    </rPh>
    <rPh sb="2" eb="4">
      <t>トウロク</t>
    </rPh>
    <rPh sb="4" eb="6">
      <t>ガメン</t>
    </rPh>
    <phoneticPr fontId="2"/>
  </si>
  <si>
    <t>（３）予約割当</t>
    <rPh sb="3" eb="5">
      <t>ヨヤク</t>
    </rPh>
    <rPh sb="5" eb="7">
      <t>ワリアテ</t>
    </rPh>
    <phoneticPr fontId="2"/>
  </si>
  <si>
    <t xml:space="preserve">予約登録された資料は、返却処理を行うことで予約順位１位の利用者に割り当て、予約情報を即時更新すること。
</t>
    <rPh sb="0" eb="2">
      <t>ヨヤク</t>
    </rPh>
    <rPh sb="2" eb="4">
      <t>トウロク</t>
    </rPh>
    <rPh sb="7" eb="9">
      <t>シリョウ</t>
    </rPh>
    <rPh sb="11" eb="13">
      <t>ヘンキャク</t>
    </rPh>
    <rPh sb="13" eb="15">
      <t>ショリ</t>
    </rPh>
    <rPh sb="16" eb="17">
      <t>オコナ</t>
    </rPh>
    <rPh sb="21" eb="23">
      <t>ヨヤク</t>
    </rPh>
    <rPh sb="23" eb="25">
      <t>ジュンイ</t>
    </rPh>
    <rPh sb="26" eb="27">
      <t>イ</t>
    </rPh>
    <rPh sb="28" eb="31">
      <t>リヨウシャ</t>
    </rPh>
    <rPh sb="37" eb="39">
      <t>ヨヤク</t>
    </rPh>
    <rPh sb="39" eb="41">
      <t>ジョウホウ</t>
    </rPh>
    <rPh sb="42" eb="44">
      <t>ソクジ</t>
    </rPh>
    <rPh sb="44" eb="46">
      <t>コウシン</t>
    </rPh>
    <phoneticPr fontId="2"/>
  </si>
  <si>
    <t>６．予約（公共図書館資料）</t>
    <rPh sb="2" eb="4">
      <t>ヨヤク</t>
    </rPh>
    <rPh sb="5" eb="7">
      <t>コウキョウ</t>
    </rPh>
    <rPh sb="7" eb="10">
      <t>トショカン</t>
    </rPh>
    <rPh sb="10" eb="12">
      <t>シリョウ</t>
    </rPh>
    <phoneticPr fontId="2"/>
  </si>
  <si>
    <t xml:space="preserve">公共図書館への予約登録に関して、学校ごとに以下のいずれとするか設定ができること。
・自校が未所蔵の場合のみ予約を認める
・自校の所蔵の有無に関係なく予約を認める
・予約を認めない
</t>
    <rPh sb="0" eb="2">
      <t>コウキョウ</t>
    </rPh>
    <rPh sb="2" eb="5">
      <t>トショカン</t>
    </rPh>
    <rPh sb="7" eb="9">
      <t>ヨヤク</t>
    </rPh>
    <rPh sb="9" eb="11">
      <t>トウロク</t>
    </rPh>
    <rPh sb="12" eb="13">
      <t>カン</t>
    </rPh>
    <rPh sb="16" eb="18">
      <t>ガッコウ</t>
    </rPh>
    <rPh sb="21" eb="23">
      <t>イカ</t>
    </rPh>
    <rPh sb="31" eb="33">
      <t>セッテイ</t>
    </rPh>
    <rPh sb="42" eb="43">
      <t>ジ</t>
    </rPh>
    <rPh sb="43" eb="44">
      <t>コウ</t>
    </rPh>
    <rPh sb="45" eb="46">
      <t>ミ</t>
    </rPh>
    <rPh sb="46" eb="48">
      <t>ショゾウ</t>
    </rPh>
    <rPh sb="49" eb="51">
      <t>バアイ</t>
    </rPh>
    <rPh sb="61" eb="62">
      <t>ジ</t>
    </rPh>
    <rPh sb="62" eb="63">
      <t>コウ</t>
    </rPh>
    <rPh sb="64" eb="66">
      <t>ショゾウ</t>
    </rPh>
    <rPh sb="67" eb="69">
      <t>ウム</t>
    </rPh>
    <rPh sb="70" eb="72">
      <t>カンケイ</t>
    </rPh>
    <rPh sb="74" eb="76">
      <t>ヨヤク</t>
    </rPh>
    <rPh sb="77" eb="78">
      <t>ミト</t>
    </rPh>
    <rPh sb="82" eb="84">
      <t>ヨヤク</t>
    </rPh>
    <rPh sb="85" eb="86">
      <t>ミト</t>
    </rPh>
    <phoneticPr fontId="2"/>
  </si>
  <si>
    <t xml:space="preserve">公共図書館への予約を認める場合、公共図書館に貸出可能な所蔵資料があるときのみ、予約可能な状態となること。
</t>
    <rPh sb="0" eb="2">
      <t>コウキョウ</t>
    </rPh>
    <rPh sb="2" eb="5">
      <t>トショカン</t>
    </rPh>
    <rPh sb="7" eb="9">
      <t>ヨヤク</t>
    </rPh>
    <rPh sb="10" eb="11">
      <t>ミト</t>
    </rPh>
    <rPh sb="13" eb="15">
      <t>バアイ</t>
    </rPh>
    <rPh sb="16" eb="18">
      <t>コウキョウ</t>
    </rPh>
    <rPh sb="18" eb="21">
      <t>トショカン</t>
    </rPh>
    <rPh sb="22" eb="24">
      <t>カシダシ</t>
    </rPh>
    <rPh sb="24" eb="26">
      <t>カノウ</t>
    </rPh>
    <rPh sb="27" eb="29">
      <t>ショゾウ</t>
    </rPh>
    <rPh sb="29" eb="31">
      <t>シリョウ</t>
    </rPh>
    <rPh sb="39" eb="41">
      <t>ヨヤク</t>
    </rPh>
    <rPh sb="41" eb="43">
      <t>カノウ</t>
    </rPh>
    <rPh sb="44" eb="46">
      <t>ジョウタイ</t>
    </rPh>
    <phoneticPr fontId="2"/>
  </si>
  <si>
    <t xml:space="preserve">公共図書館の貸出可能な資料の判定は、公共図書館のWebOPACの表示判定と同等にできること（WebOPACで予約できない資料は、学校図書館もシステム経由では予約できないこと）。
</t>
    <rPh sb="0" eb="2">
      <t>コウキョウ</t>
    </rPh>
    <rPh sb="2" eb="5">
      <t>トショカン</t>
    </rPh>
    <rPh sb="6" eb="8">
      <t>カシダシ</t>
    </rPh>
    <rPh sb="8" eb="10">
      <t>カノウ</t>
    </rPh>
    <rPh sb="11" eb="13">
      <t>シリョウ</t>
    </rPh>
    <rPh sb="14" eb="16">
      <t>ハンテイ</t>
    </rPh>
    <rPh sb="18" eb="20">
      <t>コウキョウ</t>
    </rPh>
    <rPh sb="20" eb="23">
      <t>トショカン</t>
    </rPh>
    <rPh sb="32" eb="34">
      <t>ヒョウジ</t>
    </rPh>
    <rPh sb="34" eb="36">
      <t>ハンテイ</t>
    </rPh>
    <rPh sb="37" eb="39">
      <t>ドウトウ</t>
    </rPh>
    <rPh sb="54" eb="56">
      <t>ヨヤク</t>
    </rPh>
    <rPh sb="60" eb="62">
      <t>シリョウ</t>
    </rPh>
    <rPh sb="64" eb="66">
      <t>ガッコウ</t>
    </rPh>
    <rPh sb="66" eb="69">
      <t>トショカン</t>
    </rPh>
    <rPh sb="74" eb="76">
      <t>ケイユ</t>
    </rPh>
    <rPh sb="78" eb="80">
      <t>ヨヤク</t>
    </rPh>
    <phoneticPr fontId="6"/>
  </si>
  <si>
    <t xml:space="preserve">書誌蔵書詳細画面から図書館資料への予約入力画面に遷移できること。
</t>
    <rPh sb="0" eb="2">
      <t>ショシ</t>
    </rPh>
    <rPh sb="2" eb="4">
      <t>ゾウショ</t>
    </rPh>
    <rPh sb="4" eb="6">
      <t>ショウサイ</t>
    </rPh>
    <rPh sb="6" eb="8">
      <t>ガメン</t>
    </rPh>
    <rPh sb="10" eb="13">
      <t>トショカン</t>
    </rPh>
    <rPh sb="13" eb="15">
      <t>シリョウ</t>
    </rPh>
    <rPh sb="17" eb="19">
      <t>ヨヤク</t>
    </rPh>
    <rPh sb="19" eb="21">
      <t>ニュウリョク</t>
    </rPh>
    <rPh sb="21" eb="23">
      <t>ガメン</t>
    </rPh>
    <rPh sb="24" eb="26">
      <t>センイ</t>
    </rPh>
    <phoneticPr fontId="2"/>
  </si>
  <si>
    <t xml:space="preserve">予約登録時のチェックは、自校資料への予約と同等に行えること。
</t>
    <rPh sb="0" eb="2">
      <t>ヨヤク</t>
    </rPh>
    <rPh sb="2" eb="4">
      <t>トウロク</t>
    </rPh>
    <rPh sb="4" eb="5">
      <t>ジ</t>
    </rPh>
    <rPh sb="12" eb="13">
      <t>ジ</t>
    </rPh>
    <rPh sb="13" eb="14">
      <t>コウ</t>
    </rPh>
    <rPh sb="14" eb="16">
      <t>シリョウ</t>
    </rPh>
    <rPh sb="18" eb="20">
      <t>ヨヤク</t>
    </rPh>
    <rPh sb="21" eb="23">
      <t>ドウトウ</t>
    </rPh>
    <rPh sb="24" eb="25">
      <t>オコナ</t>
    </rPh>
    <phoneticPr fontId="2"/>
  </si>
  <si>
    <t xml:space="preserve">学校図書館からの予約登録により、公共図書館では「学校」単位での予約として登録されること。以降、公共図書館では「学校」からの予約として、通常の予約と同様に処理できること。
</t>
    <rPh sb="0" eb="2">
      <t>ガッコウ</t>
    </rPh>
    <rPh sb="2" eb="5">
      <t>トショカン</t>
    </rPh>
    <rPh sb="8" eb="10">
      <t>ヨヤク</t>
    </rPh>
    <rPh sb="10" eb="12">
      <t>トウロク</t>
    </rPh>
    <rPh sb="16" eb="18">
      <t>コウキョウ</t>
    </rPh>
    <rPh sb="18" eb="21">
      <t>トショカン</t>
    </rPh>
    <rPh sb="24" eb="26">
      <t>ガッコウ</t>
    </rPh>
    <rPh sb="27" eb="29">
      <t>タンイ</t>
    </rPh>
    <rPh sb="31" eb="33">
      <t>ヨヤク</t>
    </rPh>
    <rPh sb="36" eb="38">
      <t>トウロク</t>
    </rPh>
    <rPh sb="44" eb="46">
      <t>イコウ</t>
    </rPh>
    <rPh sb="47" eb="49">
      <t>コウキョウ</t>
    </rPh>
    <rPh sb="49" eb="52">
      <t>トショカン</t>
    </rPh>
    <rPh sb="55" eb="57">
      <t>ガッコウ</t>
    </rPh>
    <rPh sb="61" eb="63">
      <t>ヨヤク</t>
    </rPh>
    <rPh sb="67" eb="69">
      <t>ツウジョウ</t>
    </rPh>
    <rPh sb="70" eb="72">
      <t>ヨヤク</t>
    </rPh>
    <rPh sb="73" eb="75">
      <t>ドウヨウ</t>
    </rPh>
    <rPh sb="76" eb="78">
      <t>ショリ</t>
    </rPh>
    <phoneticPr fontId="2"/>
  </si>
  <si>
    <t xml:space="preserve">公共図書館への予約登録により、学校図書館では、特定利用者からの予約として登録され、管理できること。予約先が図書館であることが画面で確認できること。
</t>
    <rPh sb="0" eb="2">
      <t>コウキョウ</t>
    </rPh>
    <rPh sb="2" eb="5">
      <t>トショカン</t>
    </rPh>
    <rPh sb="7" eb="9">
      <t>ヨヤク</t>
    </rPh>
    <rPh sb="9" eb="11">
      <t>トウロク</t>
    </rPh>
    <rPh sb="15" eb="17">
      <t>ガッコウ</t>
    </rPh>
    <rPh sb="17" eb="20">
      <t>トショカン</t>
    </rPh>
    <rPh sb="23" eb="25">
      <t>トクテイ</t>
    </rPh>
    <rPh sb="25" eb="28">
      <t>リヨウシャ</t>
    </rPh>
    <rPh sb="31" eb="33">
      <t>ヨヤク</t>
    </rPh>
    <rPh sb="36" eb="38">
      <t>トウロク</t>
    </rPh>
    <rPh sb="41" eb="43">
      <t>カンリ</t>
    </rPh>
    <rPh sb="49" eb="51">
      <t>ヨヤク</t>
    </rPh>
    <rPh sb="51" eb="52">
      <t>サキ</t>
    </rPh>
    <rPh sb="53" eb="56">
      <t>トショカン</t>
    </rPh>
    <rPh sb="62" eb="64">
      <t>ガメン</t>
    </rPh>
    <rPh sb="65" eb="67">
      <t>カクニン</t>
    </rPh>
    <phoneticPr fontId="2"/>
  </si>
  <si>
    <t xml:space="preserve">公共図書館で予約資料が用意できたら、学校への「移管処理」または「貸出処理」を行うことで、予約削除および貸出情報の作成を行うこと。
</t>
    <rPh sb="0" eb="2">
      <t>コウキョウ</t>
    </rPh>
    <rPh sb="2" eb="5">
      <t>トショカン</t>
    </rPh>
    <rPh sb="6" eb="8">
      <t>ヨヤク</t>
    </rPh>
    <rPh sb="8" eb="10">
      <t>シリョウ</t>
    </rPh>
    <rPh sb="11" eb="13">
      <t>ヨウイ</t>
    </rPh>
    <rPh sb="18" eb="20">
      <t>ガッコウ</t>
    </rPh>
    <rPh sb="23" eb="25">
      <t>イカン</t>
    </rPh>
    <rPh sb="25" eb="27">
      <t>ショリ</t>
    </rPh>
    <rPh sb="32" eb="34">
      <t>カシダシ</t>
    </rPh>
    <rPh sb="34" eb="36">
      <t>ショリ</t>
    </rPh>
    <rPh sb="38" eb="39">
      <t>オコナ</t>
    </rPh>
    <rPh sb="44" eb="46">
      <t>ヨヤク</t>
    </rPh>
    <rPh sb="46" eb="48">
      <t>サクジョ</t>
    </rPh>
    <rPh sb="51" eb="53">
      <t>カシダシ</t>
    </rPh>
    <rPh sb="53" eb="55">
      <t>ジョウホウ</t>
    </rPh>
    <rPh sb="56" eb="58">
      <t>サクセイ</t>
    </rPh>
    <rPh sb="59" eb="60">
      <t>オコナ</t>
    </rPh>
    <phoneticPr fontId="2"/>
  </si>
  <si>
    <t xml:space="preserve">学校図書館で、「移管資料の受入」または「借用資料の受入」を行うことで、予約者に割り当てを行うことができること。
</t>
    <rPh sb="0" eb="2">
      <t>ガッコウ</t>
    </rPh>
    <rPh sb="2" eb="5">
      <t>トショカン</t>
    </rPh>
    <rPh sb="8" eb="10">
      <t>イカン</t>
    </rPh>
    <rPh sb="10" eb="12">
      <t>シリョウ</t>
    </rPh>
    <rPh sb="13" eb="15">
      <t>ウケイレ</t>
    </rPh>
    <rPh sb="20" eb="22">
      <t>シャクヨウ</t>
    </rPh>
    <rPh sb="22" eb="24">
      <t>シリョウ</t>
    </rPh>
    <rPh sb="25" eb="27">
      <t>ウケイレ</t>
    </rPh>
    <rPh sb="29" eb="30">
      <t>オコナ</t>
    </rPh>
    <phoneticPr fontId="2"/>
  </si>
  <si>
    <t xml:space="preserve">学校図書館では、公共図書館の資料番号を使用して、利用者へ貸出処理が行えること。
</t>
    <rPh sb="0" eb="2">
      <t>ガッコウ</t>
    </rPh>
    <rPh sb="2" eb="5">
      <t>トショカン</t>
    </rPh>
    <rPh sb="8" eb="10">
      <t>コウキョウ</t>
    </rPh>
    <rPh sb="10" eb="13">
      <t>トショカン</t>
    </rPh>
    <rPh sb="14" eb="16">
      <t>シリョウ</t>
    </rPh>
    <rPh sb="16" eb="18">
      <t>バンゴウ</t>
    </rPh>
    <rPh sb="19" eb="21">
      <t>シヨウ</t>
    </rPh>
    <rPh sb="24" eb="27">
      <t>リヨウシャ</t>
    </rPh>
    <rPh sb="28" eb="30">
      <t>カシダシ</t>
    </rPh>
    <rPh sb="30" eb="32">
      <t>ショリ</t>
    </rPh>
    <rPh sb="33" eb="34">
      <t>オコナ</t>
    </rPh>
    <phoneticPr fontId="2"/>
  </si>
  <si>
    <t xml:space="preserve">図書館資料への予約を行った資料については、移管資料の受け入れ（返却）をすることで、予約者に割り当てを行うことができること。
</t>
    <rPh sb="0" eb="3">
      <t>トショカン</t>
    </rPh>
    <rPh sb="3" eb="5">
      <t>シリョウ</t>
    </rPh>
    <rPh sb="7" eb="9">
      <t>ヨヤク</t>
    </rPh>
    <rPh sb="10" eb="11">
      <t>オコナ</t>
    </rPh>
    <rPh sb="13" eb="15">
      <t>シリョウ</t>
    </rPh>
    <rPh sb="21" eb="23">
      <t>イカン</t>
    </rPh>
    <rPh sb="23" eb="25">
      <t>シリョウ</t>
    </rPh>
    <rPh sb="26" eb="27">
      <t>ウ</t>
    </rPh>
    <rPh sb="28" eb="29">
      <t>イ</t>
    </rPh>
    <rPh sb="31" eb="33">
      <t>ヘンキャク</t>
    </rPh>
    <rPh sb="41" eb="44">
      <t>ヨヤクシャ</t>
    </rPh>
    <rPh sb="45" eb="46">
      <t>ワ</t>
    </rPh>
    <rPh sb="47" eb="48">
      <t>ア</t>
    </rPh>
    <rPh sb="50" eb="51">
      <t>オコナ</t>
    </rPh>
    <phoneticPr fontId="2"/>
  </si>
  <si>
    <t>７．資料検索</t>
    <rPh sb="2" eb="4">
      <t>シリョウ</t>
    </rPh>
    <rPh sb="4" eb="6">
      <t>ケンサク</t>
    </rPh>
    <phoneticPr fontId="2"/>
  </si>
  <si>
    <t xml:space="preserve">検索対象は自校所蔵のみ、全体（公共図書館で書誌データが登録されたもの全て）の指定ができること。
</t>
    <rPh sb="0" eb="2">
      <t>ケンサク</t>
    </rPh>
    <rPh sb="2" eb="4">
      <t>タイショウ</t>
    </rPh>
    <rPh sb="5" eb="6">
      <t>ジ</t>
    </rPh>
    <rPh sb="6" eb="7">
      <t>コウ</t>
    </rPh>
    <rPh sb="7" eb="9">
      <t>ショゾウ</t>
    </rPh>
    <rPh sb="12" eb="14">
      <t>ゼンタイ</t>
    </rPh>
    <rPh sb="15" eb="17">
      <t>コウキョウ</t>
    </rPh>
    <rPh sb="17" eb="20">
      <t>トショカン</t>
    </rPh>
    <rPh sb="21" eb="23">
      <t>ショシ</t>
    </rPh>
    <rPh sb="27" eb="29">
      <t>トウロク</t>
    </rPh>
    <rPh sb="34" eb="35">
      <t>スベ</t>
    </rPh>
    <rPh sb="38" eb="40">
      <t>シテイ</t>
    </rPh>
    <phoneticPr fontId="2"/>
  </si>
  <si>
    <t xml:space="preserve">対象資料として、「図書」「雑誌」「ＡＶ」を指定できること。複数指定して横断検索を行うこともできること。
</t>
    <rPh sb="0" eb="2">
      <t>タイショウ</t>
    </rPh>
    <rPh sb="2" eb="4">
      <t>シリョウ</t>
    </rPh>
    <rPh sb="9" eb="11">
      <t>トショ</t>
    </rPh>
    <rPh sb="13" eb="15">
      <t>ザッシ</t>
    </rPh>
    <rPh sb="21" eb="23">
      <t>シテイ</t>
    </rPh>
    <rPh sb="29" eb="31">
      <t>フクスウ</t>
    </rPh>
    <rPh sb="31" eb="33">
      <t>シテイ</t>
    </rPh>
    <rPh sb="35" eb="37">
      <t>オウダン</t>
    </rPh>
    <rPh sb="37" eb="39">
      <t>ケンサク</t>
    </rPh>
    <rPh sb="40" eb="41">
      <t>オコナ</t>
    </rPh>
    <phoneticPr fontId="2"/>
  </si>
  <si>
    <t xml:space="preserve">検索項目として、書誌情報の以下の項目が指定できること。
</t>
    <rPh sb="0" eb="2">
      <t>ケンサク</t>
    </rPh>
    <rPh sb="2" eb="4">
      <t>コウモク</t>
    </rPh>
    <rPh sb="8" eb="10">
      <t>ショシ</t>
    </rPh>
    <rPh sb="10" eb="12">
      <t>ジョウホウ</t>
    </rPh>
    <rPh sb="13" eb="15">
      <t>イカ</t>
    </rPh>
    <rPh sb="16" eb="18">
      <t>コウモク</t>
    </rPh>
    <rPh sb="19" eb="21">
      <t>シテイ</t>
    </rPh>
    <phoneticPr fontId="42"/>
  </si>
  <si>
    <t xml:space="preserve">①書名（カナ・漢字）
</t>
    <phoneticPr fontId="2"/>
  </si>
  <si>
    <t xml:space="preserve">②著者名（カナ・漢字）
</t>
    <phoneticPr fontId="2"/>
  </si>
  <si>
    <t xml:space="preserve">③出版者（カナ・漢字）
</t>
    <phoneticPr fontId="2"/>
  </si>
  <si>
    <t xml:space="preserve">④件名（カナ・漢字） ［学習件名を含む］
</t>
    <phoneticPr fontId="2"/>
  </si>
  <si>
    <t xml:space="preserve">⑤学習件名（カナ・漢字）
</t>
    <phoneticPr fontId="2"/>
  </si>
  <si>
    <t xml:space="preserve">⑥ＮＤＣ（前方一致のみ）
</t>
    <phoneticPr fontId="2"/>
  </si>
  <si>
    <t xml:space="preserve">⑦キーワード（カナ・漢字）
</t>
    <phoneticPr fontId="2"/>
  </si>
  <si>
    <t xml:space="preserve">⑧ＩＳＢＮ（１０桁、１３桁どちらでも）
</t>
    <phoneticPr fontId="2"/>
  </si>
  <si>
    <t xml:space="preserve">⑨マーク№（前方一致のみ）
</t>
    <phoneticPr fontId="2"/>
  </si>
  <si>
    <t xml:space="preserve">⑩書誌番号（完全一致のみ）
</t>
    <phoneticPr fontId="2"/>
  </si>
  <si>
    <t xml:space="preserve">検索項目として、蔵書情報の以下の項目が指定できること。
</t>
    <rPh sb="8" eb="10">
      <t>ゾウショ</t>
    </rPh>
    <phoneticPr fontId="2"/>
  </si>
  <si>
    <t xml:space="preserve">②分類記号
</t>
    <phoneticPr fontId="2"/>
  </si>
  <si>
    <t xml:space="preserve">③図書記号
</t>
    <phoneticPr fontId="2"/>
  </si>
  <si>
    <t xml:space="preserve">絞込項目として、以下の項目が指定できること。
</t>
    <rPh sb="8" eb="10">
      <t>イカ</t>
    </rPh>
    <rPh sb="11" eb="13">
      <t>コウモク</t>
    </rPh>
    <rPh sb="14" eb="16">
      <t>シテイ</t>
    </rPh>
    <phoneticPr fontId="2"/>
  </si>
  <si>
    <t xml:space="preserve">①出版年（範囲期間）
</t>
    <phoneticPr fontId="2"/>
  </si>
  <si>
    <t xml:space="preserve">バーコードがある項目はバーコードリーダーからの読み取りにより検索できること。
</t>
    <rPh sb="8" eb="10">
      <t>コウモク</t>
    </rPh>
    <rPh sb="23" eb="24">
      <t>ヨ</t>
    </rPh>
    <rPh sb="25" eb="26">
      <t>ト</t>
    </rPh>
    <phoneticPr fontId="2"/>
  </si>
  <si>
    <t xml:space="preserve">書誌情報の検索項目の検索方法は、記載のないものについては前方一致、中間一致、完全一致を指定できること。
</t>
    <rPh sb="0" eb="2">
      <t>ショシ</t>
    </rPh>
    <rPh sb="2" eb="4">
      <t>ジョウホウ</t>
    </rPh>
    <rPh sb="5" eb="7">
      <t>ケンサク</t>
    </rPh>
    <rPh sb="7" eb="9">
      <t>コウモク</t>
    </rPh>
    <rPh sb="10" eb="12">
      <t>ケンサク</t>
    </rPh>
    <rPh sb="12" eb="14">
      <t>ホウホウ</t>
    </rPh>
    <rPh sb="16" eb="18">
      <t>キサイ</t>
    </rPh>
    <rPh sb="28" eb="30">
      <t>ゼンポウ</t>
    </rPh>
    <rPh sb="30" eb="32">
      <t>イッチ</t>
    </rPh>
    <rPh sb="33" eb="35">
      <t>チュウカン</t>
    </rPh>
    <rPh sb="35" eb="37">
      <t>イッチ</t>
    </rPh>
    <rPh sb="38" eb="40">
      <t>カンゼン</t>
    </rPh>
    <rPh sb="40" eb="42">
      <t>イッチ</t>
    </rPh>
    <rPh sb="43" eb="45">
      <t>シテイ</t>
    </rPh>
    <phoneticPr fontId="2"/>
  </si>
  <si>
    <t xml:space="preserve">各検索項目の複合検索(AND,OR,NOT)ができること。同一項目での検索も行えること（例／　書名×書名×書名）。
</t>
    <rPh sb="0" eb="1">
      <t>カク</t>
    </rPh>
    <rPh sb="1" eb="3">
      <t>ケンサク</t>
    </rPh>
    <rPh sb="3" eb="5">
      <t>コウモク</t>
    </rPh>
    <rPh sb="6" eb="8">
      <t>フクゴウ</t>
    </rPh>
    <rPh sb="8" eb="10">
      <t>ケンサク</t>
    </rPh>
    <rPh sb="35" eb="37">
      <t>ケンサク</t>
    </rPh>
    <rPh sb="38" eb="39">
      <t>オコナ</t>
    </rPh>
    <phoneticPr fontId="2"/>
  </si>
  <si>
    <t xml:space="preserve">書名検索では、書名・副書名・叢書名・巻の書名・内容の書名（内容細目)、ＡＶ資料の場合は曲名などを検索対象にすること。
</t>
    <rPh sb="37" eb="39">
      <t>シリョウ</t>
    </rPh>
    <phoneticPr fontId="2"/>
  </si>
  <si>
    <t xml:space="preserve">著者名検索では、著者名・巻の著者名・内容の著者名（内容細目）、ＡＶ資料の場合は作曲者･作詞者･演奏者などを検索対象にすること。
</t>
    <rPh sb="0" eb="3">
      <t>チョシャメイ</t>
    </rPh>
    <rPh sb="3" eb="5">
      <t>ケンサク</t>
    </rPh>
    <rPh sb="18" eb="20">
      <t>ナイヨウ</t>
    </rPh>
    <rPh sb="21" eb="23">
      <t>チョシャ</t>
    </rPh>
    <rPh sb="23" eb="24">
      <t>メイ</t>
    </rPh>
    <rPh sb="33" eb="35">
      <t>シリョウ</t>
    </rPh>
    <rPh sb="36" eb="38">
      <t>バアイ</t>
    </rPh>
    <rPh sb="39" eb="42">
      <t>サッキョクシャ</t>
    </rPh>
    <rPh sb="43" eb="46">
      <t>サクシシャ</t>
    </rPh>
    <rPh sb="47" eb="50">
      <t>エンソウシャ</t>
    </rPh>
    <rPh sb="53" eb="55">
      <t>ケンサク</t>
    </rPh>
    <rPh sb="55" eb="57">
      <t>タイショウ</t>
    </rPh>
    <phoneticPr fontId="2"/>
  </si>
  <si>
    <t xml:space="preserve">出版者検索では、出版者・発売者・制作者なども検索対象とすること。
</t>
    <rPh sb="0" eb="3">
      <t>シュッパンシャ</t>
    </rPh>
    <rPh sb="3" eb="5">
      <t>ケンサク</t>
    </rPh>
    <rPh sb="22" eb="24">
      <t>ケンサク</t>
    </rPh>
    <rPh sb="24" eb="26">
      <t>タイショウ</t>
    </rPh>
    <phoneticPr fontId="2"/>
  </si>
  <si>
    <t xml:space="preserve">検索時における検索語の読み替え（濁音の扱い、小文字の扱い、英字の扱い等）は、公共図書館システムと同様に行えること。
</t>
    <rPh sb="7" eb="9">
      <t>ケンサク</t>
    </rPh>
    <rPh sb="9" eb="10">
      <t>ゴ</t>
    </rPh>
    <rPh sb="11" eb="12">
      <t>ヨ</t>
    </rPh>
    <rPh sb="13" eb="14">
      <t>カ</t>
    </rPh>
    <rPh sb="16" eb="18">
      <t>ダクオン</t>
    </rPh>
    <rPh sb="19" eb="20">
      <t>アツカ</t>
    </rPh>
    <rPh sb="22" eb="25">
      <t>コモジ</t>
    </rPh>
    <rPh sb="26" eb="27">
      <t>アツカ</t>
    </rPh>
    <rPh sb="29" eb="31">
      <t>エイジ</t>
    </rPh>
    <rPh sb="32" eb="33">
      <t>アツカ</t>
    </rPh>
    <rPh sb="34" eb="35">
      <t>トウ</t>
    </rPh>
    <rPh sb="38" eb="40">
      <t>コウキョウ</t>
    </rPh>
    <rPh sb="40" eb="43">
      <t>トショカン</t>
    </rPh>
    <rPh sb="48" eb="50">
      <t>ドウヨウ</t>
    </rPh>
    <rPh sb="51" eb="52">
      <t>オコナ</t>
    </rPh>
    <phoneticPr fontId="42"/>
  </si>
  <si>
    <t xml:space="preserve">外国人著者を検索する時に、姓名、名姓のどちらからでも検索できること。
</t>
    <phoneticPr fontId="2"/>
  </si>
  <si>
    <t>（２）検索結果一覧</t>
    <rPh sb="3" eb="5">
      <t>ケンサク</t>
    </rPh>
    <rPh sb="5" eb="7">
      <t>ケッカ</t>
    </rPh>
    <rPh sb="7" eb="9">
      <t>イチラン</t>
    </rPh>
    <phoneticPr fontId="2"/>
  </si>
  <si>
    <t xml:space="preserve">検索結果の該当件数に上限は設けないこと。該当件数が10万件など大量でも件数がわかること。
</t>
    <rPh sb="0" eb="2">
      <t>ケンサク</t>
    </rPh>
    <rPh sb="2" eb="4">
      <t>ケッカ</t>
    </rPh>
    <rPh sb="5" eb="7">
      <t>ガイトウ</t>
    </rPh>
    <rPh sb="7" eb="9">
      <t>ケンスウ</t>
    </rPh>
    <rPh sb="10" eb="12">
      <t>ジョウゲン</t>
    </rPh>
    <rPh sb="13" eb="14">
      <t>モウ</t>
    </rPh>
    <rPh sb="20" eb="22">
      <t>ガイトウ</t>
    </rPh>
    <rPh sb="22" eb="24">
      <t>ケンスウ</t>
    </rPh>
    <rPh sb="27" eb="29">
      <t>マンケン</t>
    </rPh>
    <rPh sb="31" eb="33">
      <t>タイリョウ</t>
    </rPh>
    <rPh sb="35" eb="37">
      <t>ケンスウ</t>
    </rPh>
    <phoneticPr fontId="2"/>
  </si>
  <si>
    <t xml:space="preserve">該当件数が１件しかない場合は、自動的に検索結果詳細を表示させること。
</t>
    <rPh sb="0" eb="2">
      <t>ガイトウ</t>
    </rPh>
    <rPh sb="2" eb="4">
      <t>ケンスウ</t>
    </rPh>
    <rPh sb="6" eb="7">
      <t>ケン</t>
    </rPh>
    <rPh sb="11" eb="13">
      <t>バアイ</t>
    </rPh>
    <rPh sb="15" eb="18">
      <t>ジドウテキ</t>
    </rPh>
    <rPh sb="19" eb="21">
      <t>ケンサク</t>
    </rPh>
    <rPh sb="21" eb="23">
      <t>ケッカ</t>
    </rPh>
    <rPh sb="23" eb="25">
      <t>ショウサイ</t>
    </rPh>
    <rPh sb="26" eb="28">
      <t>ヒョウジ</t>
    </rPh>
    <phoneticPr fontId="42"/>
  </si>
  <si>
    <t xml:space="preserve">検索結果には以下の項目を表示すること。
</t>
    <rPh sb="0" eb="2">
      <t>ケンサク</t>
    </rPh>
    <rPh sb="2" eb="4">
      <t>ケッカ</t>
    </rPh>
    <rPh sb="6" eb="8">
      <t>イカ</t>
    </rPh>
    <rPh sb="9" eb="11">
      <t>コウモク</t>
    </rPh>
    <rPh sb="12" eb="14">
      <t>ヒョウジ</t>
    </rPh>
    <phoneticPr fontId="2"/>
  </si>
  <si>
    <t xml:space="preserve">①書誌情報…書名、著者名、出版者、出版年
書名には、書名、巻次、版表示、副書名、シリーズ名、副シリーズ名、巻の書名、巻の書名の副書名、各巻巻次等が含まれること。ＡＶ資料の場合は曲名など図書に準じる。
</t>
    <phoneticPr fontId="2"/>
  </si>
  <si>
    <t xml:space="preserve">表示順序は、書名、シリーズ、著者名、出版者、出版年(新しい順、古い順)、ＮＤＣの項目で並べ替えできること。並べ替えはプルダウンからの選択で行えること。
</t>
    <rPh sb="0" eb="2">
      <t>ヒョウジ</t>
    </rPh>
    <rPh sb="2" eb="4">
      <t>ジュンジョ</t>
    </rPh>
    <rPh sb="6" eb="8">
      <t>ショメイ</t>
    </rPh>
    <rPh sb="14" eb="17">
      <t>チョシャメイ</t>
    </rPh>
    <rPh sb="18" eb="21">
      <t>シュッパンシャ</t>
    </rPh>
    <rPh sb="22" eb="25">
      <t>シュッパンネン</t>
    </rPh>
    <rPh sb="26" eb="27">
      <t>アタラ</t>
    </rPh>
    <rPh sb="29" eb="30">
      <t>ジュン</t>
    </rPh>
    <rPh sb="31" eb="32">
      <t>フル</t>
    </rPh>
    <rPh sb="33" eb="34">
      <t>ジュン</t>
    </rPh>
    <rPh sb="40" eb="42">
      <t>コウモク</t>
    </rPh>
    <rPh sb="43" eb="44">
      <t>ナラ</t>
    </rPh>
    <rPh sb="45" eb="46">
      <t>カ</t>
    </rPh>
    <rPh sb="53" eb="54">
      <t>ナラ</t>
    </rPh>
    <rPh sb="55" eb="56">
      <t>カ</t>
    </rPh>
    <rPh sb="66" eb="68">
      <t>センタク</t>
    </rPh>
    <rPh sb="69" eb="70">
      <t>オコナ</t>
    </rPh>
    <phoneticPr fontId="42"/>
  </si>
  <si>
    <t xml:space="preserve">検索結果の一覧から１書誌を選択して書誌蔵書詳細、予約一覧画面、貸出一覧画面へ遷移できること。
</t>
    <rPh sb="17" eb="19">
      <t>ショシ</t>
    </rPh>
    <rPh sb="19" eb="21">
      <t>ゾウショ</t>
    </rPh>
    <rPh sb="21" eb="23">
      <t>ショウサイ</t>
    </rPh>
    <rPh sb="24" eb="26">
      <t>ヨヤク</t>
    </rPh>
    <rPh sb="26" eb="28">
      <t>イチラン</t>
    </rPh>
    <rPh sb="28" eb="30">
      <t>ガメン</t>
    </rPh>
    <rPh sb="31" eb="33">
      <t>カシダシ</t>
    </rPh>
    <rPh sb="33" eb="35">
      <t>イチラン</t>
    </rPh>
    <rPh sb="35" eb="37">
      <t>ガメン</t>
    </rPh>
    <rPh sb="38" eb="40">
      <t>センイ</t>
    </rPh>
    <phoneticPr fontId="42"/>
  </si>
  <si>
    <t xml:space="preserve">雑誌名の結果表示は、該当誌名一覧から巻号一覧の２段階で表示できること。
</t>
    <rPh sb="0" eb="2">
      <t>ザッシ</t>
    </rPh>
    <rPh sb="2" eb="3">
      <t>メイ</t>
    </rPh>
    <rPh sb="4" eb="6">
      <t>ケッカ</t>
    </rPh>
    <rPh sb="6" eb="8">
      <t>ヒョウジ</t>
    </rPh>
    <rPh sb="10" eb="12">
      <t>ガイトウ</t>
    </rPh>
    <rPh sb="12" eb="14">
      <t>シメイ</t>
    </rPh>
    <rPh sb="14" eb="16">
      <t>イチラン</t>
    </rPh>
    <rPh sb="18" eb="19">
      <t>カン</t>
    </rPh>
    <rPh sb="19" eb="20">
      <t>ゴウ</t>
    </rPh>
    <rPh sb="20" eb="22">
      <t>イチラン</t>
    </rPh>
    <rPh sb="24" eb="26">
      <t>ダンカイ</t>
    </rPh>
    <rPh sb="27" eb="29">
      <t>ヒョウジ</t>
    </rPh>
    <phoneticPr fontId="42"/>
  </si>
  <si>
    <t xml:space="preserve">雑誌の特集名でヒットした場合の結果表示では、雑誌の巻号まで特定できること。
</t>
    <rPh sb="0" eb="2">
      <t>ザッシ</t>
    </rPh>
    <rPh sb="3" eb="5">
      <t>トクシュウ</t>
    </rPh>
    <rPh sb="5" eb="6">
      <t>メイ</t>
    </rPh>
    <rPh sb="12" eb="14">
      <t>バアイ</t>
    </rPh>
    <rPh sb="15" eb="17">
      <t>ケッカ</t>
    </rPh>
    <rPh sb="17" eb="19">
      <t>ヒョウジ</t>
    </rPh>
    <rPh sb="22" eb="24">
      <t>ザッシ</t>
    </rPh>
    <rPh sb="25" eb="26">
      <t>カン</t>
    </rPh>
    <rPh sb="26" eb="27">
      <t>ゴウ</t>
    </rPh>
    <rPh sb="29" eb="31">
      <t>トクテイ</t>
    </rPh>
    <phoneticPr fontId="42"/>
  </si>
  <si>
    <t>（３）資料詳細表示</t>
    <rPh sb="3" eb="5">
      <t>シリョウ</t>
    </rPh>
    <rPh sb="5" eb="7">
      <t>ショウサイ</t>
    </rPh>
    <rPh sb="7" eb="9">
      <t>ヒョウジ</t>
    </rPh>
    <phoneticPr fontId="2"/>
  </si>
  <si>
    <t xml:space="preserve">詳細表示は、書誌情報と蔵書情報が表示されること。
</t>
    <rPh sb="8" eb="10">
      <t>ジョウホウ</t>
    </rPh>
    <rPh sb="11" eb="13">
      <t>ゾウショ</t>
    </rPh>
    <rPh sb="13" eb="15">
      <t>ジョウホウ</t>
    </rPh>
    <rPh sb="16" eb="18">
      <t>ヒョウジ</t>
    </rPh>
    <phoneticPr fontId="2"/>
  </si>
  <si>
    <t xml:space="preserve">書誌情報は、登録されている主な書誌事項を表示すること。
内容細目や学習件名も表示されること。
</t>
    <rPh sb="0" eb="2">
      <t>ショシ</t>
    </rPh>
    <rPh sb="2" eb="4">
      <t>ジョウホウ</t>
    </rPh>
    <rPh sb="6" eb="8">
      <t>トウロク</t>
    </rPh>
    <rPh sb="13" eb="14">
      <t>オモ</t>
    </rPh>
    <rPh sb="15" eb="17">
      <t>ショシ</t>
    </rPh>
    <rPh sb="17" eb="19">
      <t>ジコウ</t>
    </rPh>
    <rPh sb="20" eb="22">
      <t>ヒョウジ</t>
    </rPh>
    <rPh sb="28" eb="30">
      <t>ナイヨウ</t>
    </rPh>
    <rPh sb="30" eb="32">
      <t>サイモク</t>
    </rPh>
    <rPh sb="33" eb="35">
      <t>ガクシュウ</t>
    </rPh>
    <rPh sb="35" eb="37">
      <t>ケンメイ</t>
    </rPh>
    <rPh sb="38" eb="40">
      <t>ヒョウジ</t>
    </rPh>
    <phoneticPr fontId="2"/>
  </si>
  <si>
    <t xml:space="preserve">自校の蔵書情報として、以下の項目が表示されること。
</t>
    <rPh sb="0" eb="1">
      <t>ジ</t>
    </rPh>
    <rPh sb="1" eb="2">
      <t>コウ</t>
    </rPh>
    <rPh sb="3" eb="5">
      <t>ゾウショ</t>
    </rPh>
    <rPh sb="5" eb="7">
      <t>ジョウホウ</t>
    </rPh>
    <rPh sb="11" eb="13">
      <t>イカ</t>
    </rPh>
    <rPh sb="14" eb="16">
      <t>コウモク</t>
    </rPh>
    <rPh sb="17" eb="19">
      <t>ヒョウジ</t>
    </rPh>
    <phoneticPr fontId="42"/>
  </si>
  <si>
    <t xml:space="preserve">①件数情報
　所蔵数、在庫数、貸出数、予約数
</t>
    <phoneticPr fontId="2"/>
  </si>
  <si>
    <t xml:space="preserve">②蔵書一覧
　資料番号、利用対象、禁帯区分、状態、
　書架、請求記号、移管情報
</t>
    <phoneticPr fontId="2"/>
  </si>
  <si>
    <t xml:space="preserve">全体検索をしたときは、他校蔵書情報、図書館蔵書情報として、以下の項目も表示されること。
</t>
    <rPh sb="0" eb="2">
      <t>ゼンタイ</t>
    </rPh>
    <rPh sb="2" eb="4">
      <t>ケンサク</t>
    </rPh>
    <rPh sb="11" eb="13">
      <t>タコウ</t>
    </rPh>
    <rPh sb="13" eb="15">
      <t>ゾウショ</t>
    </rPh>
    <rPh sb="15" eb="17">
      <t>ジョウホウ</t>
    </rPh>
    <rPh sb="18" eb="21">
      <t>トショカン</t>
    </rPh>
    <rPh sb="21" eb="23">
      <t>ゾウショ</t>
    </rPh>
    <rPh sb="23" eb="25">
      <t>ジョウホウ</t>
    </rPh>
    <rPh sb="29" eb="31">
      <t>イカ</t>
    </rPh>
    <rPh sb="32" eb="34">
      <t>コウモク</t>
    </rPh>
    <rPh sb="35" eb="37">
      <t>ヒョウジ</t>
    </rPh>
    <phoneticPr fontId="2"/>
  </si>
  <si>
    <t xml:space="preserve">①図書館の件数情報
　所蔵数、在庫数、貸出数、予約数
</t>
    <phoneticPr fontId="2"/>
  </si>
  <si>
    <t xml:space="preserve">②他校の件数情報合計
　所蔵数、在庫数、貸出数、予約数
</t>
    <phoneticPr fontId="2"/>
  </si>
  <si>
    <t xml:space="preserve">図書館蔵書情報画面に遷移することで、図書館の所蔵一覧を確認できること。一覧には以下の項目が表示されること。
　資料番号、所蔵館、利用対象、禁帯区分、状態、請求記号
</t>
    <rPh sb="0" eb="3">
      <t>トショカン</t>
    </rPh>
    <rPh sb="3" eb="5">
      <t>ゾウショ</t>
    </rPh>
    <rPh sb="5" eb="7">
      <t>ジョウホウ</t>
    </rPh>
    <rPh sb="7" eb="9">
      <t>ガメン</t>
    </rPh>
    <rPh sb="10" eb="12">
      <t>センイ</t>
    </rPh>
    <rPh sb="18" eb="21">
      <t>トショカン</t>
    </rPh>
    <rPh sb="22" eb="24">
      <t>ショゾウ</t>
    </rPh>
    <rPh sb="24" eb="26">
      <t>イチラン</t>
    </rPh>
    <rPh sb="27" eb="29">
      <t>カクニン</t>
    </rPh>
    <rPh sb="35" eb="37">
      <t>イチラン</t>
    </rPh>
    <rPh sb="39" eb="41">
      <t>イカ</t>
    </rPh>
    <rPh sb="42" eb="44">
      <t>コウモク</t>
    </rPh>
    <rPh sb="45" eb="47">
      <t>ヒョウジ</t>
    </rPh>
    <rPh sb="55" eb="57">
      <t>シリョウ</t>
    </rPh>
    <rPh sb="57" eb="59">
      <t>バンゴウ</t>
    </rPh>
    <rPh sb="60" eb="62">
      <t>ショゾウ</t>
    </rPh>
    <rPh sb="62" eb="63">
      <t>カン</t>
    </rPh>
    <rPh sb="64" eb="66">
      <t>リヨウ</t>
    </rPh>
    <rPh sb="66" eb="68">
      <t>タイショウ</t>
    </rPh>
    <rPh sb="69" eb="70">
      <t>キン</t>
    </rPh>
    <rPh sb="70" eb="71">
      <t>タイ</t>
    </rPh>
    <rPh sb="71" eb="73">
      <t>クブン</t>
    </rPh>
    <rPh sb="74" eb="76">
      <t>ジョウタイ</t>
    </rPh>
    <rPh sb="77" eb="79">
      <t>セイキュウ</t>
    </rPh>
    <rPh sb="79" eb="81">
      <t>キゴウ</t>
    </rPh>
    <phoneticPr fontId="2"/>
  </si>
  <si>
    <t xml:space="preserve">他校蔵書情報画面に遷移することで、他校の所蔵状況を学校別一覧で確認できること。一覧には以下の項目が表示されること。
　学校名、所蔵数、在庫数、貸出数、予約数
</t>
    <rPh sb="0" eb="1">
      <t>タ</t>
    </rPh>
    <rPh sb="1" eb="2">
      <t>コウ</t>
    </rPh>
    <rPh sb="2" eb="4">
      <t>ゾウショ</t>
    </rPh>
    <rPh sb="4" eb="6">
      <t>ジョウホウ</t>
    </rPh>
    <rPh sb="6" eb="8">
      <t>ガメン</t>
    </rPh>
    <rPh sb="9" eb="11">
      <t>センイ</t>
    </rPh>
    <rPh sb="17" eb="19">
      <t>タコウ</t>
    </rPh>
    <rPh sb="20" eb="22">
      <t>ショゾウ</t>
    </rPh>
    <rPh sb="22" eb="24">
      <t>ジョウキョウ</t>
    </rPh>
    <rPh sb="25" eb="27">
      <t>ガッコウ</t>
    </rPh>
    <rPh sb="27" eb="28">
      <t>ベツ</t>
    </rPh>
    <rPh sb="28" eb="30">
      <t>イチラン</t>
    </rPh>
    <rPh sb="31" eb="33">
      <t>カクニン</t>
    </rPh>
    <rPh sb="39" eb="41">
      <t>イチラン</t>
    </rPh>
    <rPh sb="43" eb="45">
      <t>イカ</t>
    </rPh>
    <rPh sb="46" eb="48">
      <t>コウモク</t>
    </rPh>
    <rPh sb="49" eb="51">
      <t>ヒョウジ</t>
    </rPh>
    <rPh sb="59" eb="61">
      <t>ガッコウ</t>
    </rPh>
    <rPh sb="61" eb="62">
      <t>メイ</t>
    </rPh>
    <rPh sb="63" eb="65">
      <t>ショゾウ</t>
    </rPh>
    <rPh sb="65" eb="66">
      <t>スウ</t>
    </rPh>
    <rPh sb="67" eb="70">
      <t>ザイコスウ</t>
    </rPh>
    <rPh sb="71" eb="73">
      <t>カシダシ</t>
    </rPh>
    <rPh sb="73" eb="74">
      <t>スウ</t>
    </rPh>
    <rPh sb="75" eb="77">
      <t>ヨヤク</t>
    </rPh>
    <rPh sb="77" eb="78">
      <t>スウ</t>
    </rPh>
    <phoneticPr fontId="2"/>
  </si>
  <si>
    <t xml:space="preserve">貸出一覧画面へ遷移できること。自校の情報のみが表示されること。
</t>
    <phoneticPr fontId="2"/>
  </si>
  <si>
    <t xml:space="preserve">予約登録画面を表示できること。
</t>
    <rPh sb="7" eb="9">
      <t>ヒョウジ</t>
    </rPh>
    <phoneticPr fontId="2"/>
  </si>
  <si>
    <t xml:space="preserve">蔵書一覧から資料を選択して蔵書詳細画面に遷移できること。
</t>
    <rPh sb="0" eb="2">
      <t>ゾウショ</t>
    </rPh>
    <rPh sb="2" eb="4">
      <t>イチラン</t>
    </rPh>
    <rPh sb="6" eb="8">
      <t>シリョウ</t>
    </rPh>
    <rPh sb="9" eb="11">
      <t>センタク</t>
    </rPh>
    <rPh sb="13" eb="15">
      <t>ゾウショ</t>
    </rPh>
    <rPh sb="15" eb="17">
      <t>ショウサイ</t>
    </rPh>
    <rPh sb="17" eb="19">
      <t>ガメン</t>
    </rPh>
    <rPh sb="20" eb="22">
      <t>センイ</t>
    </rPh>
    <phoneticPr fontId="2"/>
  </si>
  <si>
    <t>８．蔵書管理</t>
    <rPh sb="2" eb="4">
      <t>ゾウショ</t>
    </rPh>
    <rPh sb="4" eb="6">
      <t>カンリ</t>
    </rPh>
    <phoneticPr fontId="2"/>
  </si>
  <si>
    <t xml:space="preserve">蔵書情報として、以下の項目を管理できること。
</t>
    <rPh sb="0" eb="2">
      <t>ゾウショ</t>
    </rPh>
    <rPh sb="2" eb="4">
      <t>ジョウホウ</t>
    </rPh>
    <rPh sb="8" eb="10">
      <t>イカ</t>
    </rPh>
    <rPh sb="11" eb="13">
      <t>コウモク</t>
    </rPh>
    <rPh sb="14" eb="16">
      <t>カンリ</t>
    </rPh>
    <phoneticPr fontId="2"/>
  </si>
  <si>
    <t xml:space="preserve">①資料番号
</t>
    <rPh sb="1" eb="3">
      <t>シリョウ</t>
    </rPh>
    <rPh sb="3" eb="5">
      <t>バンゴウ</t>
    </rPh>
    <phoneticPr fontId="2"/>
  </si>
  <si>
    <t xml:space="preserve">蔵書の受入・変更・除籍が学校単位で行えること。
</t>
    <rPh sb="0" eb="2">
      <t>ゾウショ</t>
    </rPh>
    <rPh sb="3" eb="5">
      <t>ウケイレ</t>
    </rPh>
    <rPh sb="6" eb="8">
      <t>ヘンコウ</t>
    </rPh>
    <rPh sb="9" eb="11">
      <t>ジョセキ</t>
    </rPh>
    <rPh sb="17" eb="18">
      <t>オコナ</t>
    </rPh>
    <phoneticPr fontId="2"/>
  </si>
  <si>
    <t xml:space="preserve">蔵書ごとにメッセージを登録できること。メッセージの登録件数には制限がないこと。メッセージの登録日も記録すること。頻繁に使用する定型メッセージはコード化することもできること。直接文面を入力できる任意メッセージがあり、定型メッセージと併用が可能であること。
</t>
    <phoneticPr fontId="2"/>
  </si>
  <si>
    <t>（２）受入処理</t>
    <rPh sb="3" eb="5">
      <t>ウケイレ</t>
    </rPh>
    <rPh sb="5" eb="7">
      <t>ショリ</t>
    </rPh>
    <phoneticPr fontId="2"/>
  </si>
  <si>
    <t xml:space="preserve">書誌を特定して、蔵書の追加登録が行えること。
</t>
    <rPh sb="0" eb="2">
      <t>ショシ</t>
    </rPh>
    <rPh sb="3" eb="5">
      <t>トクテイ</t>
    </rPh>
    <rPh sb="8" eb="10">
      <t>ゾウショ</t>
    </rPh>
    <rPh sb="11" eb="13">
      <t>ツイカ</t>
    </rPh>
    <rPh sb="13" eb="15">
      <t>トウロク</t>
    </rPh>
    <rPh sb="16" eb="17">
      <t>オコナ</t>
    </rPh>
    <phoneticPr fontId="2"/>
  </si>
  <si>
    <t xml:space="preserve">ＴＲＣからデータを購入している場合は、ＴＲＣ抽出ファイルを公共図書館で取り込みが行えること。ＴＲＣ抽出ファイルは複数校分まとめて提供されてもまとめて取り込みが行えること。
</t>
    <rPh sb="9" eb="11">
      <t>コウニュウ</t>
    </rPh>
    <rPh sb="15" eb="17">
      <t>バアイ</t>
    </rPh>
    <rPh sb="22" eb="24">
      <t>チュウシュツ</t>
    </rPh>
    <rPh sb="29" eb="31">
      <t>コウキョウ</t>
    </rPh>
    <rPh sb="31" eb="34">
      <t>トショカン</t>
    </rPh>
    <rPh sb="35" eb="36">
      <t>ト</t>
    </rPh>
    <rPh sb="37" eb="38">
      <t>コ</t>
    </rPh>
    <rPh sb="40" eb="41">
      <t>オコナ</t>
    </rPh>
    <rPh sb="49" eb="51">
      <t>チュウシュツ</t>
    </rPh>
    <rPh sb="56" eb="58">
      <t>フクスウ</t>
    </rPh>
    <rPh sb="58" eb="59">
      <t>コウ</t>
    </rPh>
    <rPh sb="59" eb="60">
      <t>ブン</t>
    </rPh>
    <rPh sb="64" eb="66">
      <t>テイキョウ</t>
    </rPh>
    <rPh sb="74" eb="75">
      <t>ト</t>
    </rPh>
    <rPh sb="76" eb="77">
      <t>コ</t>
    </rPh>
    <rPh sb="79" eb="80">
      <t>オコナ</t>
    </rPh>
    <phoneticPr fontId="2"/>
  </si>
  <si>
    <t xml:space="preserve">ＴＲＣ抽出ファイルを公共図書館で取り込み後、各学校で現物の資料バーコードを使用して返却処理することで、受入が完了すること。
</t>
    <rPh sb="3" eb="5">
      <t>チュウシュツ</t>
    </rPh>
    <rPh sb="10" eb="12">
      <t>コウキョウ</t>
    </rPh>
    <rPh sb="12" eb="15">
      <t>トショカン</t>
    </rPh>
    <rPh sb="16" eb="17">
      <t>ト</t>
    </rPh>
    <rPh sb="18" eb="19">
      <t>コ</t>
    </rPh>
    <rPh sb="20" eb="21">
      <t>ゴ</t>
    </rPh>
    <rPh sb="22" eb="25">
      <t>カクガッコウ</t>
    </rPh>
    <rPh sb="26" eb="28">
      <t>ゲンブツ</t>
    </rPh>
    <rPh sb="29" eb="31">
      <t>シリョウ</t>
    </rPh>
    <rPh sb="37" eb="39">
      <t>シヨウ</t>
    </rPh>
    <rPh sb="41" eb="43">
      <t>ヘンキャク</t>
    </rPh>
    <rPh sb="43" eb="45">
      <t>ショリ</t>
    </rPh>
    <rPh sb="51" eb="53">
      <t>ウケイレ</t>
    </rPh>
    <rPh sb="54" eb="56">
      <t>カンリョウ</t>
    </rPh>
    <phoneticPr fontId="2"/>
  </si>
  <si>
    <t>（３）変更処理</t>
    <rPh sb="3" eb="5">
      <t>ヘンコウ</t>
    </rPh>
    <rPh sb="5" eb="7">
      <t>ショリ</t>
    </rPh>
    <phoneticPr fontId="2"/>
  </si>
  <si>
    <t xml:space="preserve">誤って別の書誌に蔵書登録した場合など、一旦除籍することなく、本来の書誌を選択し資料番号を入力することにより書誌付け替えができること。
</t>
    <rPh sb="0" eb="1">
      <t>アヤマ</t>
    </rPh>
    <rPh sb="3" eb="4">
      <t>ベツ</t>
    </rPh>
    <rPh sb="5" eb="7">
      <t>ショシ</t>
    </rPh>
    <rPh sb="8" eb="10">
      <t>ゾウショ</t>
    </rPh>
    <rPh sb="10" eb="12">
      <t>トウロク</t>
    </rPh>
    <rPh sb="14" eb="16">
      <t>バアイ</t>
    </rPh>
    <rPh sb="19" eb="21">
      <t>イッタン</t>
    </rPh>
    <rPh sb="21" eb="23">
      <t>ジョセキ</t>
    </rPh>
    <rPh sb="30" eb="32">
      <t>ホンライ</t>
    </rPh>
    <rPh sb="33" eb="35">
      <t>ショシ</t>
    </rPh>
    <rPh sb="36" eb="38">
      <t>センタク</t>
    </rPh>
    <rPh sb="39" eb="41">
      <t>シリョウ</t>
    </rPh>
    <rPh sb="41" eb="43">
      <t>バンゴウ</t>
    </rPh>
    <rPh sb="44" eb="46">
      <t>ニュウリョク</t>
    </rPh>
    <rPh sb="53" eb="55">
      <t>ショシ</t>
    </rPh>
    <rPh sb="55" eb="56">
      <t>ツ</t>
    </rPh>
    <rPh sb="57" eb="58">
      <t>カ</t>
    </rPh>
    <phoneticPr fontId="2"/>
  </si>
  <si>
    <t xml:space="preserve">資料番号が変更できること。
</t>
    <rPh sb="0" eb="2">
      <t>シリョウ</t>
    </rPh>
    <rPh sb="2" eb="4">
      <t>バンゴウ</t>
    </rPh>
    <rPh sb="5" eb="7">
      <t>ヘンコウ</t>
    </rPh>
    <phoneticPr fontId="2"/>
  </si>
  <si>
    <t xml:space="preserve">蔵書をまとめて変更できる機能があること。資料バーコードの連続読み取りにより、指定した項目に変更できること。以下の項目が変更できること。
・書架
・別置記号
・分類記号
・図書記号
・禁帯出区分
・資料状態
・受入理由
</t>
    <rPh sb="12" eb="14">
      <t>キノウ</t>
    </rPh>
    <rPh sb="20" eb="22">
      <t>シリョウ</t>
    </rPh>
    <rPh sb="28" eb="30">
      <t>レンゾク</t>
    </rPh>
    <rPh sb="30" eb="31">
      <t>ヨ</t>
    </rPh>
    <rPh sb="32" eb="33">
      <t>ト</t>
    </rPh>
    <rPh sb="38" eb="40">
      <t>シテイ</t>
    </rPh>
    <rPh sb="42" eb="44">
      <t>コウモク</t>
    </rPh>
    <rPh sb="45" eb="47">
      <t>ヘンコウ</t>
    </rPh>
    <rPh sb="53" eb="55">
      <t>イカ</t>
    </rPh>
    <rPh sb="56" eb="58">
      <t>コウモク</t>
    </rPh>
    <rPh sb="59" eb="61">
      <t>ヘンコウ</t>
    </rPh>
    <phoneticPr fontId="2"/>
  </si>
  <si>
    <t>（４）除籍処理</t>
    <rPh sb="3" eb="5">
      <t>ジョセキ</t>
    </rPh>
    <rPh sb="5" eb="7">
      <t>ショリ</t>
    </rPh>
    <phoneticPr fontId="2"/>
  </si>
  <si>
    <t xml:space="preserve">除籍は、除籍候補の段階と、除籍（データ削除）の２段階で行えること。
</t>
    <rPh sb="0" eb="2">
      <t>ジョセキ</t>
    </rPh>
    <rPh sb="4" eb="6">
      <t>ジョセキ</t>
    </rPh>
    <rPh sb="6" eb="8">
      <t>コウホ</t>
    </rPh>
    <rPh sb="9" eb="11">
      <t>ダンカイ</t>
    </rPh>
    <rPh sb="13" eb="15">
      <t>ジョセキ</t>
    </rPh>
    <rPh sb="19" eb="21">
      <t>サクジョ</t>
    </rPh>
    <rPh sb="24" eb="26">
      <t>ダンカイ</t>
    </rPh>
    <rPh sb="27" eb="28">
      <t>オコナ</t>
    </rPh>
    <phoneticPr fontId="2"/>
  </si>
  <si>
    <t xml:space="preserve">除籍候補の登録は、資料バーコードの入力により連続して行えること。また、資料バーコードの入力により復籍も可能であること。
</t>
    <rPh sb="0" eb="2">
      <t>ジョセキ</t>
    </rPh>
    <rPh sb="2" eb="4">
      <t>コウホ</t>
    </rPh>
    <rPh sb="5" eb="7">
      <t>トウロク</t>
    </rPh>
    <rPh sb="9" eb="11">
      <t>シリョウ</t>
    </rPh>
    <rPh sb="17" eb="19">
      <t>ニュウリョク</t>
    </rPh>
    <rPh sb="22" eb="24">
      <t>レンゾク</t>
    </rPh>
    <rPh sb="26" eb="27">
      <t>オコナ</t>
    </rPh>
    <rPh sb="35" eb="37">
      <t>シリョウ</t>
    </rPh>
    <rPh sb="43" eb="45">
      <t>ニュウリョク</t>
    </rPh>
    <rPh sb="48" eb="50">
      <t>フクセキ</t>
    </rPh>
    <rPh sb="51" eb="53">
      <t>カノウ</t>
    </rPh>
    <phoneticPr fontId="2"/>
  </si>
  <si>
    <t xml:space="preserve">除籍候補の登録時に、除籍理由・除籍日を設定できること。除籍理由はコード化されており、その内容は各学校で設定できること。
</t>
    <rPh sb="0" eb="2">
      <t>ジョセキ</t>
    </rPh>
    <rPh sb="2" eb="4">
      <t>コウホ</t>
    </rPh>
    <rPh sb="5" eb="7">
      <t>トウロク</t>
    </rPh>
    <rPh sb="7" eb="8">
      <t>ジ</t>
    </rPh>
    <rPh sb="10" eb="12">
      <t>ジョセキ</t>
    </rPh>
    <rPh sb="12" eb="14">
      <t>リユウ</t>
    </rPh>
    <rPh sb="15" eb="17">
      <t>ジョセキ</t>
    </rPh>
    <rPh sb="17" eb="18">
      <t>ビ</t>
    </rPh>
    <rPh sb="19" eb="21">
      <t>セッテイ</t>
    </rPh>
    <rPh sb="35" eb="36">
      <t>カ</t>
    </rPh>
    <rPh sb="47" eb="50">
      <t>カクガッコウ</t>
    </rPh>
    <phoneticPr fontId="2"/>
  </si>
  <si>
    <t xml:space="preserve">除籍候補の登録時に、以下の項目をチェックし、該当する場合はメッセージを表示すること。
・予約あり
・最後の１冊
</t>
    <rPh sb="0" eb="2">
      <t>ジョセキ</t>
    </rPh>
    <rPh sb="2" eb="4">
      <t>コウホ</t>
    </rPh>
    <rPh sb="5" eb="7">
      <t>トウロク</t>
    </rPh>
    <rPh sb="7" eb="8">
      <t>ジ</t>
    </rPh>
    <rPh sb="10" eb="12">
      <t>イカ</t>
    </rPh>
    <rPh sb="13" eb="15">
      <t>コウモク</t>
    </rPh>
    <rPh sb="22" eb="24">
      <t>ガイトウ</t>
    </rPh>
    <rPh sb="26" eb="28">
      <t>バアイ</t>
    </rPh>
    <rPh sb="35" eb="37">
      <t>ヒョウジ</t>
    </rPh>
    <rPh sb="44" eb="46">
      <t>ヨヤク</t>
    </rPh>
    <rPh sb="50" eb="52">
      <t>サイゴ</t>
    </rPh>
    <rPh sb="54" eb="55">
      <t>サツ</t>
    </rPh>
    <phoneticPr fontId="2"/>
  </si>
  <si>
    <t xml:space="preserve">除籍候補の段階では、自館の資料検索では該当資料ありで検索できること。他館や図書館での所蔵数の集計には含まれないこと。
</t>
    <rPh sb="0" eb="2">
      <t>ジョセキ</t>
    </rPh>
    <rPh sb="2" eb="4">
      <t>コウホ</t>
    </rPh>
    <rPh sb="5" eb="7">
      <t>ダンカイ</t>
    </rPh>
    <rPh sb="10" eb="11">
      <t>ジ</t>
    </rPh>
    <rPh sb="11" eb="12">
      <t>カン</t>
    </rPh>
    <rPh sb="13" eb="15">
      <t>シリョウ</t>
    </rPh>
    <rPh sb="15" eb="17">
      <t>ケンサク</t>
    </rPh>
    <rPh sb="19" eb="21">
      <t>ガイトウ</t>
    </rPh>
    <rPh sb="21" eb="23">
      <t>シリョウ</t>
    </rPh>
    <rPh sb="26" eb="28">
      <t>ケンサク</t>
    </rPh>
    <rPh sb="34" eb="35">
      <t>タ</t>
    </rPh>
    <rPh sb="35" eb="36">
      <t>カン</t>
    </rPh>
    <rPh sb="37" eb="40">
      <t>トショカン</t>
    </rPh>
    <rPh sb="42" eb="44">
      <t>ショゾウ</t>
    </rPh>
    <rPh sb="44" eb="45">
      <t>スウ</t>
    </rPh>
    <rPh sb="46" eb="48">
      <t>シュウケイ</t>
    </rPh>
    <rPh sb="50" eb="51">
      <t>フク</t>
    </rPh>
    <phoneticPr fontId="2"/>
  </si>
  <si>
    <t xml:space="preserve">長期未返却資料および不明資料は、条件を指定することで一括して除籍候補として登録できること。
</t>
    <rPh sb="0" eb="2">
      <t>チョウキ</t>
    </rPh>
    <rPh sb="2" eb="5">
      <t>ミヘンキャク</t>
    </rPh>
    <rPh sb="5" eb="7">
      <t>シリョウ</t>
    </rPh>
    <rPh sb="10" eb="12">
      <t>フメイ</t>
    </rPh>
    <rPh sb="12" eb="14">
      <t>シリョウ</t>
    </rPh>
    <rPh sb="16" eb="18">
      <t>ジョウケン</t>
    </rPh>
    <rPh sb="19" eb="21">
      <t>シテイ</t>
    </rPh>
    <rPh sb="26" eb="28">
      <t>イッカツ</t>
    </rPh>
    <rPh sb="30" eb="32">
      <t>ジョセキ</t>
    </rPh>
    <rPh sb="32" eb="34">
      <t>コウホ</t>
    </rPh>
    <rPh sb="37" eb="39">
      <t>トウロク</t>
    </rPh>
    <phoneticPr fontId="2"/>
  </si>
  <si>
    <t xml:space="preserve">除籍は、除籍候補を対象に行えること。除籍により、データが削除されること。
</t>
    <rPh sb="0" eb="2">
      <t>ジョセキ</t>
    </rPh>
    <rPh sb="4" eb="6">
      <t>ジョセキ</t>
    </rPh>
    <rPh sb="6" eb="8">
      <t>コウホ</t>
    </rPh>
    <rPh sb="9" eb="11">
      <t>タイショウ</t>
    </rPh>
    <rPh sb="12" eb="13">
      <t>オコナ</t>
    </rPh>
    <rPh sb="18" eb="20">
      <t>ジョセキ</t>
    </rPh>
    <rPh sb="28" eb="30">
      <t>サクジョ</t>
    </rPh>
    <phoneticPr fontId="2"/>
  </si>
  <si>
    <t xml:space="preserve">除籍処理の実行前にログイン時のユーザー情報の入力を求めること。ログイン時のユーザー情報と一致し、操作権限がある場合のみ、処理を実行できること。
</t>
    <rPh sb="0" eb="2">
      <t>ジョセキ</t>
    </rPh>
    <rPh sb="2" eb="4">
      <t>ショリ</t>
    </rPh>
    <rPh sb="5" eb="7">
      <t>ジッコウ</t>
    </rPh>
    <rPh sb="7" eb="8">
      <t>マエ</t>
    </rPh>
    <rPh sb="13" eb="14">
      <t>ジ</t>
    </rPh>
    <rPh sb="19" eb="21">
      <t>ジョウホウ</t>
    </rPh>
    <rPh sb="22" eb="24">
      <t>ニュウリョク</t>
    </rPh>
    <rPh sb="25" eb="26">
      <t>モト</t>
    </rPh>
    <rPh sb="35" eb="36">
      <t>ジ</t>
    </rPh>
    <rPh sb="41" eb="43">
      <t>ジョウホウ</t>
    </rPh>
    <rPh sb="44" eb="46">
      <t>イッチ</t>
    </rPh>
    <rPh sb="48" eb="50">
      <t>ソウサ</t>
    </rPh>
    <rPh sb="50" eb="52">
      <t>ケンゲン</t>
    </rPh>
    <rPh sb="55" eb="57">
      <t>バアイ</t>
    </rPh>
    <rPh sb="60" eb="62">
      <t>ショリ</t>
    </rPh>
    <rPh sb="63" eb="65">
      <t>ジッコウ</t>
    </rPh>
    <phoneticPr fontId="2"/>
  </si>
  <si>
    <t>９．蔵書点検</t>
    <rPh sb="2" eb="4">
      <t>ゾウショ</t>
    </rPh>
    <rPh sb="4" eb="6">
      <t>テンケン</t>
    </rPh>
    <phoneticPr fontId="2"/>
  </si>
  <si>
    <t xml:space="preserve">ＳＥによる作業･補助などを必要とせず、学校図書館スタッフが、勤務時間内に点検作業がすべて実行できること。
</t>
    <rPh sb="5" eb="7">
      <t>サギョウ</t>
    </rPh>
    <rPh sb="8" eb="10">
      <t>ホジョ</t>
    </rPh>
    <rPh sb="13" eb="15">
      <t>ヒツヨウ</t>
    </rPh>
    <rPh sb="19" eb="21">
      <t>ガッコウ</t>
    </rPh>
    <rPh sb="21" eb="24">
      <t>トショカン</t>
    </rPh>
    <rPh sb="30" eb="32">
      <t>キンム</t>
    </rPh>
    <rPh sb="32" eb="34">
      <t>ジカン</t>
    </rPh>
    <rPh sb="34" eb="35">
      <t>ナイ</t>
    </rPh>
    <rPh sb="36" eb="38">
      <t>テンケン</t>
    </rPh>
    <rPh sb="38" eb="40">
      <t>サギョウ</t>
    </rPh>
    <rPh sb="44" eb="46">
      <t>ジッコウ</t>
    </rPh>
    <phoneticPr fontId="2"/>
  </si>
  <si>
    <t xml:space="preserve">蔵書点検は学校別に行えること。複数校が同時に行うことも、学校ごとに実施時期をずらすことも可能なこと。蔵書点検実施校以外のオンライン業務に影響を及ぼさないこと。
</t>
    <rPh sb="0" eb="2">
      <t>ゾウショ</t>
    </rPh>
    <rPh sb="2" eb="4">
      <t>テンケン</t>
    </rPh>
    <rPh sb="5" eb="7">
      <t>ガッコウ</t>
    </rPh>
    <rPh sb="7" eb="8">
      <t>ベツ</t>
    </rPh>
    <rPh sb="9" eb="10">
      <t>オコナ</t>
    </rPh>
    <rPh sb="17" eb="18">
      <t>コウ</t>
    </rPh>
    <rPh sb="22" eb="23">
      <t>オコナ</t>
    </rPh>
    <rPh sb="28" eb="30">
      <t>ガッコウ</t>
    </rPh>
    <rPh sb="44" eb="46">
      <t>カノウ</t>
    </rPh>
    <rPh sb="56" eb="57">
      <t>コウ</t>
    </rPh>
    <phoneticPr fontId="42"/>
  </si>
  <si>
    <t xml:space="preserve">蔵書点検の実施校も点検作業に影響を及ぼさない範囲で、業務（資料検索、利用者検索等）が行えること。
</t>
    <rPh sb="7" eb="8">
      <t>コウ</t>
    </rPh>
    <rPh sb="26" eb="28">
      <t>ギョウム</t>
    </rPh>
    <rPh sb="39" eb="40">
      <t>トウ</t>
    </rPh>
    <rPh sb="42" eb="43">
      <t>オコナ</t>
    </rPh>
    <phoneticPr fontId="2"/>
  </si>
  <si>
    <t xml:space="preserve">蔵書点検はオンラインで行えること。
</t>
    <rPh sb="0" eb="2">
      <t>ゾウショ</t>
    </rPh>
    <rPh sb="2" eb="4">
      <t>テンケン</t>
    </rPh>
    <rPh sb="11" eb="12">
      <t>オコナ</t>
    </rPh>
    <phoneticPr fontId="2"/>
  </si>
  <si>
    <t xml:space="preserve">資料バーコード１件の読み取りごとに、リアルタイムで点検登録ができること。
</t>
    <rPh sb="0" eb="2">
      <t>シリョウ</t>
    </rPh>
    <rPh sb="8" eb="9">
      <t>ケン</t>
    </rPh>
    <rPh sb="10" eb="11">
      <t>ヨ</t>
    </rPh>
    <rPh sb="12" eb="13">
      <t>ト</t>
    </rPh>
    <rPh sb="25" eb="27">
      <t>テンケン</t>
    </rPh>
    <rPh sb="27" eb="29">
      <t>トウロク</t>
    </rPh>
    <phoneticPr fontId="2"/>
  </si>
  <si>
    <t>（２）点検登録</t>
    <rPh sb="3" eb="5">
      <t>テンケン</t>
    </rPh>
    <rPh sb="5" eb="7">
      <t>トウロク</t>
    </rPh>
    <phoneticPr fontId="2"/>
  </si>
  <si>
    <t xml:space="preserve">資料番号入力の際、以下の場合、点検処理を行わず、エラー画面を表示すること。
①チェックデジットエラー
②未登録資料番号（利用者番号を含む）
③除籍済み資料番号（未登録資料番号と同じ）
④予約割当済み資料
⑤他校資料、公共図書館資料
</t>
    <rPh sb="66" eb="67">
      <t>フク</t>
    </rPh>
    <rPh sb="73" eb="74">
      <t>ズ</t>
    </rPh>
    <rPh sb="95" eb="97">
      <t>ワリアテ</t>
    </rPh>
    <rPh sb="97" eb="98">
      <t>ズ</t>
    </rPh>
    <rPh sb="99" eb="101">
      <t>シリョウ</t>
    </rPh>
    <rPh sb="108" eb="110">
      <t>コウキョウ</t>
    </rPh>
    <phoneticPr fontId="2"/>
  </si>
  <si>
    <t xml:space="preserve">資料番号入力の際、以下の場合、点検処理を行うが、画面上にメッセージを表示すること。
①点検登録済み
②書架違い
③予約者あり
④移管期限経過
⑤資料状態（装備中、整理中など）
</t>
    <rPh sb="0" eb="2">
      <t>シリョウ</t>
    </rPh>
    <rPh sb="2" eb="4">
      <t>バンゴウ</t>
    </rPh>
    <rPh sb="4" eb="6">
      <t>ニュウリョク</t>
    </rPh>
    <rPh sb="7" eb="8">
      <t>サイ</t>
    </rPh>
    <rPh sb="9" eb="11">
      <t>イカ</t>
    </rPh>
    <rPh sb="12" eb="14">
      <t>バアイ</t>
    </rPh>
    <rPh sb="15" eb="17">
      <t>テンケン</t>
    </rPh>
    <rPh sb="17" eb="19">
      <t>ショリ</t>
    </rPh>
    <rPh sb="20" eb="21">
      <t>オコナ</t>
    </rPh>
    <rPh sb="24" eb="27">
      <t>ガメンジョウ</t>
    </rPh>
    <rPh sb="34" eb="36">
      <t>ヒョウジ</t>
    </rPh>
    <rPh sb="43" eb="45">
      <t>テンケン</t>
    </rPh>
    <rPh sb="45" eb="47">
      <t>トウロク</t>
    </rPh>
    <rPh sb="47" eb="48">
      <t>ズ</t>
    </rPh>
    <rPh sb="51" eb="53">
      <t>ショカ</t>
    </rPh>
    <rPh sb="53" eb="54">
      <t>チガ</t>
    </rPh>
    <rPh sb="57" eb="60">
      <t>ヨヤクシャ</t>
    </rPh>
    <phoneticPr fontId="2"/>
  </si>
  <si>
    <t xml:space="preserve">貸出中資料の資料番号入力の際は、返却処理がされること。
</t>
    <rPh sb="0" eb="2">
      <t>カシダシ</t>
    </rPh>
    <rPh sb="2" eb="3">
      <t>チュウ</t>
    </rPh>
    <rPh sb="3" eb="5">
      <t>シリョウ</t>
    </rPh>
    <rPh sb="6" eb="8">
      <t>シリョウ</t>
    </rPh>
    <rPh sb="8" eb="10">
      <t>バンゴウ</t>
    </rPh>
    <rPh sb="10" eb="12">
      <t>ニュウリョク</t>
    </rPh>
    <rPh sb="13" eb="14">
      <t>サイ</t>
    </rPh>
    <rPh sb="16" eb="18">
      <t>ヘンキャク</t>
    </rPh>
    <rPh sb="18" eb="20">
      <t>ショリ</t>
    </rPh>
    <phoneticPr fontId="42"/>
  </si>
  <si>
    <t xml:space="preserve">除籍候補資料の資料番号入力の際は、除籍候補の登録が解除され、利用が可能になること。
</t>
    <rPh sb="0" eb="2">
      <t>ジョセキ</t>
    </rPh>
    <rPh sb="2" eb="4">
      <t>コウホ</t>
    </rPh>
    <rPh sb="4" eb="5">
      <t>シ</t>
    </rPh>
    <rPh sb="5" eb="6">
      <t>リョウ</t>
    </rPh>
    <rPh sb="7" eb="9">
      <t>シリョウ</t>
    </rPh>
    <rPh sb="9" eb="11">
      <t>バンゴウ</t>
    </rPh>
    <rPh sb="11" eb="13">
      <t>ニュウリョク</t>
    </rPh>
    <rPh sb="14" eb="15">
      <t>サイ</t>
    </rPh>
    <rPh sb="17" eb="19">
      <t>ジョセキ</t>
    </rPh>
    <rPh sb="19" eb="21">
      <t>コウホ</t>
    </rPh>
    <rPh sb="22" eb="24">
      <t>トウロク</t>
    </rPh>
    <rPh sb="25" eb="27">
      <t>カイジョ</t>
    </rPh>
    <rPh sb="30" eb="32">
      <t>リヨウ</t>
    </rPh>
    <rPh sb="33" eb="35">
      <t>カノウ</t>
    </rPh>
    <phoneticPr fontId="2"/>
  </si>
  <si>
    <t xml:space="preserve">不明資料の資料番号入力の際は、不明が解除され、利用が可能になること。不明回数をクリアすること。
</t>
    <rPh sb="0" eb="2">
      <t>フメイ</t>
    </rPh>
    <rPh sb="2" eb="3">
      <t>シ</t>
    </rPh>
    <rPh sb="3" eb="4">
      <t>リョウ</t>
    </rPh>
    <rPh sb="5" eb="7">
      <t>シリョウ</t>
    </rPh>
    <rPh sb="7" eb="9">
      <t>バンゴウ</t>
    </rPh>
    <rPh sb="9" eb="11">
      <t>ニュウリョク</t>
    </rPh>
    <rPh sb="12" eb="13">
      <t>サイ</t>
    </rPh>
    <rPh sb="15" eb="17">
      <t>フメイ</t>
    </rPh>
    <rPh sb="18" eb="20">
      <t>カイジョ</t>
    </rPh>
    <rPh sb="23" eb="25">
      <t>リヨウ</t>
    </rPh>
    <rPh sb="26" eb="28">
      <t>カノウ</t>
    </rPh>
    <rPh sb="34" eb="36">
      <t>フメイ</t>
    </rPh>
    <rPh sb="36" eb="38">
      <t>カイスウ</t>
    </rPh>
    <phoneticPr fontId="2"/>
  </si>
  <si>
    <t>（３）後処理</t>
    <rPh sb="3" eb="6">
      <t>アトショリ</t>
    </rPh>
    <phoneticPr fontId="2"/>
  </si>
  <si>
    <t xml:space="preserve">点検登録したデータと、蔵書データを突き合わせて、点検対象のデータの有無をチェックできること。
</t>
    <rPh sb="0" eb="2">
      <t>テンケン</t>
    </rPh>
    <rPh sb="2" eb="4">
      <t>トウロク</t>
    </rPh>
    <rPh sb="11" eb="13">
      <t>ゾウショ</t>
    </rPh>
    <rPh sb="17" eb="18">
      <t>ツ</t>
    </rPh>
    <rPh sb="19" eb="20">
      <t>ア</t>
    </rPh>
    <rPh sb="24" eb="26">
      <t>テンケン</t>
    </rPh>
    <rPh sb="26" eb="28">
      <t>タイショウ</t>
    </rPh>
    <rPh sb="33" eb="35">
      <t>ウム</t>
    </rPh>
    <phoneticPr fontId="2"/>
  </si>
  <si>
    <t xml:space="preserve">突合処理の実行前にログイン時のユーザー情報の入力を求めること。ログイン時のユーザー情報と一致し、操作権限がある場合のみ、処理を実行できること。
</t>
    <rPh sb="0" eb="1">
      <t>トツ</t>
    </rPh>
    <rPh sb="1" eb="2">
      <t>ゴウ</t>
    </rPh>
    <rPh sb="2" eb="4">
      <t>ショリ</t>
    </rPh>
    <rPh sb="5" eb="7">
      <t>ジッコウ</t>
    </rPh>
    <rPh sb="7" eb="8">
      <t>マエ</t>
    </rPh>
    <rPh sb="13" eb="14">
      <t>ジ</t>
    </rPh>
    <rPh sb="19" eb="21">
      <t>ジョウホウ</t>
    </rPh>
    <rPh sb="22" eb="24">
      <t>ニュウリョク</t>
    </rPh>
    <rPh sb="25" eb="26">
      <t>モト</t>
    </rPh>
    <rPh sb="35" eb="36">
      <t>ジ</t>
    </rPh>
    <rPh sb="41" eb="43">
      <t>ジョウホウ</t>
    </rPh>
    <rPh sb="44" eb="46">
      <t>イッチ</t>
    </rPh>
    <rPh sb="48" eb="50">
      <t>ソウサ</t>
    </rPh>
    <rPh sb="50" eb="52">
      <t>ケンゲン</t>
    </rPh>
    <rPh sb="55" eb="57">
      <t>バアイ</t>
    </rPh>
    <rPh sb="60" eb="62">
      <t>ショリ</t>
    </rPh>
    <rPh sb="63" eb="65">
      <t>ジッコウ</t>
    </rPh>
    <phoneticPr fontId="2"/>
  </si>
  <si>
    <t xml:space="preserve">点検対象で点検されなかった資料は、突合により、資料の状態を不明とすること。初めて不明となる場合は不明日を登録し、不明回数を１とすること。既に不明の資料については、不明回数を１加算すること。
</t>
    <rPh sb="0" eb="2">
      <t>テンケン</t>
    </rPh>
    <rPh sb="2" eb="4">
      <t>タイショウ</t>
    </rPh>
    <rPh sb="5" eb="7">
      <t>テンケン</t>
    </rPh>
    <rPh sb="13" eb="15">
      <t>シリョウ</t>
    </rPh>
    <rPh sb="17" eb="18">
      <t>トツ</t>
    </rPh>
    <rPh sb="18" eb="19">
      <t>ゴウ</t>
    </rPh>
    <rPh sb="23" eb="25">
      <t>シリョウ</t>
    </rPh>
    <rPh sb="26" eb="28">
      <t>ジョウタイ</t>
    </rPh>
    <rPh sb="29" eb="31">
      <t>フメイ</t>
    </rPh>
    <rPh sb="37" eb="38">
      <t>ハジ</t>
    </rPh>
    <rPh sb="40" eb="42">
      <t>フメイ</t>
    </rPh>
    <rPh sb="45" eb="47">
      <t>バアイ</t>
    </rPh>
    <rPh sb="48" eb="50">
      <t>フメイ</t>
    </rPh>
    <rPh sb="50" eb="51">
      <t>ビ</t>
    </rPh>
    <rPh sb="52" eb="54">
      <t>トウロク</t>
    </rPh>
    <rPh sb="56" eb="58">
      <t>フメイ</t>
    </rPh>
    <rPh sb="58" eb="60">
      <t>カイスウ</t>
    </rPh>
    <rPh sb="68" eb="69">
      <t>スデ</t>
    </rPh>
    <rPh sb="70" eb="72">
      <t>フメイ</t>
    </rPh>
    <rPh sb="73" eb="75">
      <t>シリョウ</t>
    </rPh>
    <rPh sb="81" eb="83">
      <t>フメイ</t>
    </rPh>
    <rPh sb="83" eb="85">
      <t>カイスウ</t>
    </rPh>
    <rPh sb="87" eb="89">
      <t>カサン</t>
    </rPh>
    <phoneticPr fontId="2"/>
  </si>
  <si>
    <t>１０．帳票</t>
    <rPh sb="3" eb="5">
      <t>チョウヒョウ</t>
    </rPh>
    <phoneticPr fontId="2"/>
  </si>
  <si>
    <t xml:space="preserve">印刷できるほか、ＰＤＦファイル、ＣＳＶファイルの出力もできること。
</t>
    <rPh sb="0" eb="2">
      <t>インサツ</t>
    </rPh>
    <rPh sb="24" eb="26">
      <t>シュツリョク</t>
    </rPh>
    <phoneticPr fontId="2"/>
  </si>
  <si>
    <t xml:space="preserve">以下のリストを出力できること。
</t>
    <rPh sb="0" eb="2">
      <t>イカ</t>
    </rPh>
    <rPh sb="7" eb="9">
      <t>シュツリョク</t>
    </rPh>
    <phoneticPr fontId="2"/>
  </si>
  <si>
    <t xml:space="preserve">未返却資料リスト
返却予定日を過ぎている資料を出力する。
</t>
    <rPh sb="0" eb="3">
      <t>ミヘンキャク</t>
    </rPh>
    <rPh sb="3" eb="5">
      <t>シリョウ</t>
    </rPh>
    <phoneticPr fontId="2"/>
  </si>
  <si>
    <t xml:space="preserve">未返却者リスト
返却予定日を過ぎている貸出資料のある利用者と、貸出中資料を出力する。
「予約あり」での絞り込みができる。
</t>
    <rPh sb="0" eb="3">
      <t>ミヘンキャク</t>
    </rPh>
    <rPh sb="3" eb="4">
      <t>シャ</t>
    </rPh>
    <rPh sb="20" eb="22">
      <t>カシダシ</t>
    </rPh>
    <rPh sb="22" eb="24">
      <t>シリョウ</t>
    </rPh>
    <rPh sb="27" eb="30">
      <t>リヨウシャ</t>
    </rPh>
    <rPh sb="32" eb="35">
      <t>カシダシチュウ</t>
    </rPh>
    <rPh sb="35" eb="37">
      <t>シリョウ</t>
    </rPh>
    <rPh sb="38" eb="40">
      <t>シュツリョク</t>
    </rPh>
    <rPh sb="45" eb="47">
      <t>ヨヤク</t>
    </rPh>
    <rPh sb="52" eb="53">
      <t>シボ</t>
    </rPh>
    <rPh sb="54" eb="55">
      <t>コ</t>
    </rPh>
    <phoneticPr fontId="2"/>
  </si>
  <si>
    <t xml:space="preserve">利用者リスト
利用者登録を行っている利用者について、条件を指定して特定利用者を出力する。
登録資格、学年、クラスで絞り込みができる。
出力帳票は、一覧リスト形式、カード形式から選択できる。いずれもバーコードが印刷される。
</t>
    <rPh sb="0" eb="3">
      <t>リヨウシャ</t>
    </rPh>
    <rPh sb="46" eb="48">
      <t>トウロク</t>
    </rPh>
    <rPh sb="48" eb="50">
      <t>シカク</t>
    </rPh>
    <rPh sb="51" eb="53">
      <t>ガクネン</t>
    </rPh>
    <rPh sb="58" eb="59">
      <t>シボ</t>
    </rPh>
    <rPh sb="60" eb="61">
      <t>コ</t>
    </rPh>
    <rPh sb="68" eb="70">
      <t>シュツリョク</t>
    </rPh>
    <rPh sb="70" eb="72">
      <t>チョウヒョウ</t>
    </rPh>
    <rPh sb="74" eb="76">
      <t>イチラン</t>
    </rPh>
    <rPh sb="79" eb="81">
      <t>ケイシキ</t>
    </rPh>
    <rPh sb="85" eb="87">
      <t>ケイシキ</t>
    </rPh>
    <rPh sb="89" eb="91">
      <t>センタク</t>
    </rPh>
    <rPh sb="105" eb="107">
      <t>インサツ</t>
    </rPh>
    <phoneticPr fontId="2"/>
  </si>
  <si>
    <t xml:space="preserve">確保者リスト
予約資料が確保された利用者を出力する。
</t>
    <rPh sb="0" eb="2">
      <t>カクホ</t>
    </rPh>
    <rPh sb="2" eb="3">
      <t>シャ</t>
    </rPh>
    <rPh sb="8" eb="10">
      <t>ヨヤク</t>
    </rPh>
    <rPh sb="10" eb="12">
      <t>シリョウ</t>
    </rPh>
    <rPh sb="13" eb="15">
      <t>カクホ</t>
    </rPh>
    <rPh sb="18" eb="21">
      <t>リ</t>
    </rPh>
    <rPh sb="22" eb="24">
      <t>シュツリョク</t>
    </rPh>
    <phoneticPr fontId="2"/>
  </si>
  <si>
    <t xml:space="preserve">未提供資料リスト
予約資料のうち、まだ利用者に提供されていない資料を出力する。
予約者数や「提供可能資料なし」での絞り込みができる。
</t>
    <rPh sb="0" eb="1">
      <t>ミ</t>
    </rPh>
    <rPh sb="1" eb="3">
      <t>テイキョウ</t>
    </rPh>
    <rPh sb="3" eb="5">
      <t>シリョウ</t>
    </rPh>
    <rPh sb="10" eb="12">
      <t>ヨヤク</t>
    </rPh>
    <rPh sb="12" eb="14">
      <t>シリョウ</t>
    </rPh>
    <rPh sb="20" eb="23">
      <t>リ</t>
    </rPh>
    <rPh sb="24" eb="26">
      <t>テイキョウ</t>
    </rPh>
    <rPh sb="32" eb="34">
      <t>シリョウ</t>
    </rPh>
    <rPh sb="35" eb="37">
      <t>シュツリョク</t>
    </rPh>
    <rPh sb="41" eb="43">
      <t>ヨヤク</t>
    </rPh>
    <rPh sb="43" eb="44">
      <t>シャ</t>
    </rPh>
    <rPh sb="44" eb="45">
      <t>スウ</t>
    </rPh>
    <rPh sb="47" eb="49">
      <t>テイキョウ</t>
    </rPh>
    <rPh sb="49" eb="51">
      <t>カノウ</t>
    </rPh>
    <rPh sb="51" eb="53">
      <t>シリョウ</t>
    </rPh>
    <rPh sb="58" eb="59">
      <t>シボ</t>
    </rPh>
    <rPh sb="60" eb="61">
      <t>コ</t>
    </rPh>
    <phoneticPr fontId="2"/>
  </si>
  <si>
    <t xml:space="preserve">受入資料リスト
受入資料、寄贈資料を出力する。
移管資料も受入資料として出力する。移管資料のみ、移管資料を除くの指定ができる。
</t>
    <rPh sb="2" eb="4">
      <t>シリョウ</t>
    </rPh>
    <rPh sb="25" eb="27">
      <t>イカン</t>
    </rPh>
    <rPh sb="27" eb="29">
      <t>シリョウ</t>
    </rPh>
    <rPh sb="30" eb="32">
      <t>ウケイレ</t>
    </rPh>
    <rPh sb="32" eb="34">
      <t>シリョウ</t>
    </rPh>
    <rPh sb="37" eb="39">
      <t>シュツリョク</t>
    </rPh>
    <rPh sb="42" eb="44">
      <t>イカン</t>
    </rPh>
    <rPh sb="44" eb="46">
      <t>シリョウ</t>
    </rPh>
    <rPh sb="49" eb="51">
      <t>イカン</t>
    </rPh>
    <rPh sb="51" eb="53">
      <t>シリョウ</t>
    </rPh>
    <rPh sb="54" eb="55">
      <t>ノゾ</t>
    </rPh>
    <rPh sb="57" eb="59">
      <t>シテイ</t>
    </rPh>
    <phoneticPr fontId="2"/>
  </si>
  <si>
    <t xml:space="preserve">仮除籍資料リスト
除籍候補として登録した資料を出力する。
</t>
    <rPh sb="0" eb="1">
      <t>カリ</t>
    </rPh>
    <rPh sb="10" eb="12">
      <t>ジョセキ</t>
    </rPh>
    <rPh sb="12" eb="14">
      <t>コウホ</t>
    </rPh>
    <rPh sb="17" eb="19">
      <t>トウロク</t>
    </rPh>
    <rPh sb="21" eb="23">
      <t>シリョウ</t>
    </rPh>
    <rPh sb="24" eb="26">
      <t>シュツリョク</t>
    </rPh>
    <phoneticPr fontId="2"/>
  </si>
  <si>
    <t xml:space="preserve">除籍資料リスト
除籍した資料を出力する。
</t>
    <rPh sb="9" eb="11">
      <t>ジョセキ</t>
    </rPh>
    <rPh sb="13" eb="15">
      <t>シリョウ</t>
    </rPh>
    <rPh sb="16" eb="18">
      <t>シュツリョク</t>
    </rPh>
    <phoneticPr fontId="2"/>
  </si>
  <si>
    <t xml:space="preserve">不明資料リスト
不明資料を出力する。
不明回数、不明日を指定できる。
「予約あり」での絞り込みができる。
</t>
    <rPh sb="9" eb="11">
      <t>フメイ</t>
    </rPh>
    <rPh sb="11" eb="13">
      <t>シリョウ</t>
    </rPh>
    <rPh sb="14" eb="16">
      <t>シュツリョク</t>
    </rPh>
    <rPh sb="20" eb="22">
      <t>フメイ</t>
    </rPh>
    <rPh sb="22" eb="24">
      <t>カイスウ</t>
    </rPh>
    <rPh sb="25" eb="27">
      <t>フメイ</t>
    </rPh>
    <rPh sb="27" eb="28">
      <t>ビ</t>
    </rPh>
    <rPh sb="29" eb="31">
      <t>シテイ</t>
    </rPh>
    <rPh sb="37" eb="39">
      <t>ヨヤク</t>
    </rPh>
    <rPh sb="44" eb="45">
      <t>シボ</t>
    </rPh>
    <rPh sb="46" eb="47">
      <t>コ</t>
    </rPh>
    <phoneticPr fontId="2"/>
  </si>
  <si>
    <t xml:space="preserve">メッセージ登録資料
メッセージ登録のある資料を出力する。
</t>
    <rPh sb="5" eb="7">
      <t>トウロク</t>
    </rPh>
    <rPh sb="7" eb="9">
      <t>シリョウ</t>
    </rPh>
    <rPh sb="16" eb="18">
      <t>トウロク</t>
    </rPh>
    <rPh sb="21" eb="23">
      <t>シリョウ</t>
    </rPh>
    <rPh sb="24" eb="26">
      <t>シュツリョク</t>
    </rPh>
    <phoneticPr fontId="2"/>
  </si>
  <si>
    <t xml:space="preserve">資料の状態別リスト
指定した状態の資料を出力する。
</t>
    <rPh sb="0" eb="2">
      <t>シリョウ</t>
    </rPh>
    <rPh sb="3" eb="5">
      <t>ジョウタイ</t>
    </rPh>
    <rPh sb="11" eb="13">
      <t>シテイ</t>
    </rPh>
    <rPh sb="15" eb="17">
      <t>ジョウタイ</t>
    </rPh>
    <rPh sb="18" eb="20">
      <t>シリョウ</t>
    </rPh>
    <rPh sb="21" eb="23">
      <t>シュツリョク</t>
    </rPh>
    <phoneticPr fontId="2"/>
  </si>
  <si>
    <t>１１．統計</t>
    <rPh sb="3" eb="5">
      <t>トウケイ</t>
    </rPh>
    <phoneticPr fontId="2"/>
  </si>
  <si>
    <t xml:space="preserve">以下の統計を出力できること。
</t>
    <rPh sb="0" eb="2">
      <t>イカ</t>
    </rPh>
    <rPh sb="3" eb="5">
      <t>トウケイ</t>
    </rPh>
    <rPh sb="6" eb="8">
      <t>シュツリョク</t>
    </rPh>
    <phoneticPr fontId="2"/>
  </si>
  <si>
    <t xml:space="preserve">利用統計　学年別日報／日次
指定した貸出日・学年の貸出統計を出力する。
学年別・時間帯別に出力する。
</t>
    <rPh sb="0" eb="2">
      <t>リヨウ</t>
    </rPh>
    <rPh sb="2" eb="4">
      <t>トウケイ</t>
    </rPh>
    <rPh sb="5" eb="8">
      <t>ガクネンベツ</t>
    </rPh>
    <rPh sb="11" eb="12">
      <t>ニチ</t>
    </rPh>
    <rPh sb="12" eb="13">
      <t>ジ</t>
    </rPh>
    <rPh sb="15" eb="17">
      <t>シテイ</t>
    </rPh>
    <rPh sb="19" eb="22">
      <t>カシダシビ</t>
    </rPh>
    <rPh sb="23" eb="25">
      <t>ガクネン</t>
    </rPh>
    <rPh sb="26" eb="28">
      <t>カシダシ</t>
    </rPh>
    <rPh sb="28" eb="30">
      <t>トウケイ</t>
    </rPh>
    <rPh sb="39" eb="40">
      <t>ベツ</t>
    </rPh>
    <rPh sb="41" eb="44">
      <t>ジカンタイ</t>
    </rPh>
    <rPh sb="44" eb="45">
      <t>ベツ</t>
    </rPh>
    <rPh sb="46" eb="48">
      <t>シュツリョク</t>
    </rPh>
    <phoneticPr fontId="2"/>
  </si>
  <si>
    <t xml:space="preserve">利用統計　学年別月報／月次
指定した貸出年月・学年の貸出統計を出力する。
学年別・日別に出力する。
</t>
    <rPh sb="5" eb="8">
      <t>ガクネンベツ</t>
    </rPh>
    <rPh sb="11" eb="13">
      <t>ゲツジ</t>
    </rPh>
    <rPh sb="15" eb="17">
      <t>シテイ</t>
    </rPh>
    <rPh sb="19" eb="21">
      <t>カシダシ</t>
    </rPh>
    <rPh sb="21" eb="23">
      <t>ネンゲツ</t>
    </rPh>
    <rPh sb="24" eb="26">
      <t>ガクネン</t>
    </rPh>
    <rPh sb="27" eb="29">
      <t>カシダシ</t>
    </rPh>
    <rPh sb="40" eb="41">
      <t>ベツ</t>
    </rPh>
    <rPh sb="42" eb="43">
      <t>ヒ</t>
    </rPh>
    <rPh sb="43" eb="44">
      <t>ベツ</t>
    </rPh>
    <rPh sb="45" eb="47">
      <t>シュツリョク</t>
    </rPh>
    <phoneticPr fontId="2"/>
  </si>
  <si>
    <t xml:space="preserve">利用統計　学年別年報／年次
指定した貸出年度・学年の貸出統計を出力する。
学年別・月別に出力する。
</t>
    <rPh sb="5" eb="8">
      <t>ガクネンベツ</t>
    </rPh>
    <rPh sb="11" eb="13">
      <t>ネンジ</t>
    </rPh>
    <rPh sb="15" eb="17">
      <t>シテイ</t>
    </rPh>
    <rPh sb="19" eb="21">
      <t>カシダシ</t>
    </rPh>
    <rPh sb="24" eb="26">
      <t>ガクネン</t>
    </rPh>
    <rPh sb="27" eb="29">
      <t>カシダシ</t>
    </rPh>
    <rPh sb="29" eb="31">
      <t>トウケイ</t>
    </rPh>
    <rPh sb="40" eb="41">
      <t>ベツ</t>
    </rPh>
    <rPh sb="42" eb="44">
      <t>ツキベツ</t>
    </rPh>
    <rPh sb="45" eb="47">
      <t>シュツリョク</t>
    </rPh>
    <phoneticPr fontId="2"/>
  </si>
  <si>
    <t xml:space="preserve">利用統計　学年別・分類別貸出／随時
指定した貸出年月（範囲指定）の貸出統計を、学年別・分類別に出力する。
</t>
    <rPh sb="0" eb="2">
      <t>リヨウ</t>
    </rPh>
    <rPh sb="2" eb="4">
      <t>トウケイ</t>
    </rPh>
    <rPh sb="5" eb="8">
      <t>ガクネンベツ</t>
    </rPh>
    <rPh sb="9" eb="11">
      <t>ブンルイ</t>
    </rPh>
    <rPh sb="11" eb="12">
      <t>ベツ</t>
    </rPh>
    <rPh sb="12" eb="14">
      <t>カシダシ</t>
    </rPh>
    <rPh sb="15" eb="17">
      <t>ズイジ</t>
    </rPh>
    <rPh sb="19" eb="21">
      <t>シテイ</t>
    </rPh>
    <rPh sb="23" eb="25">
      <t>カシダシ</t>
    </rPh>
    <rPh sb="25" eb="27">
      <t>ネンゲツ</t>
    </rPh>
    <rPh sb="28" eb="30">
      <t>ハンイ</t>
    </rPh>
    <rPh sb="30" eb="32">
      <t>シテイ</t>
    </rPh>
    <rPh sb="34" eb="36">
      <t>カシダシ</t>
    </rPh>
    <rPh sb="36" eb="38">
      <t>トウケイ</t>
    </rPh>
    <rPh sb="40" eb="42">
      <t>ガクネン</t>
    </rPh>
    <rPh sb="42" eb="43">
      <t>ベツ</t>
    </rPh>
    <rPh sb="44" eb="46">
      <t>ブンルイ</t>
    </rPh>
    <rPh sb="46" eb="47">
      <t>ベツ</t>
    </rPh>
    <rPh sb="48" eb="50">
      <t>シュツリョク</t>
    </rPh>
    <phoneticPr fontId="2"/>
  </si>
  <si>
    <t xml:space="preserve">利用統計　多読者ベストリスト／随時
指定した貸出年月（範囲指定）・学年で集計した貸出数から、上位利用者を出力する。
</t>
    <rPh sb="0" eb="2">
      <t>リヨウ</t>
    </rPh>
    <rPh sb="2" eb="4">
      <t>トウケイ</t>
    </rPh>
    <rPh sb="5" eb="6">
      <t>タ</t>
    </rPh>
    <rPh sb="6" eb="8">
      <t>ドクシャ</t>
    </rPh>
    <rPh sb="15" eb="17">
      <t>ズイジ</t>
    </rPh>
    <rPh sb="23" eb="25">
      <t>カシダシ</t>
    </rPh>
    <rPh sb="30" eb="32">
      <t>シテイ</t>
    </rPh>
    <rPh sb="34" eb="36">
      <t>ガクネン</t>
    </rPh>
    <rPh sb="37" eb="39">
      <t>シュウケイ</t>
    </rPh>
    <rPh sb="41" eb="43">
      <t>カシダシ</t>
    </rPh>
    <rPh sb="43" eb="44">
      <t>スウ</t>
    </rPh>
    <rPh sb="49" eb="52">
      <t>リヨウシャ</t>
    </rPh>
    <phoneticPr fontId="2"/>
  </si>
  <si>
    <t xml:space="preserve">利用統計　ベストリーダー／随時
指定した貸出年月（範囲指定）・学年で集計した貸出数から、上位書誌を出力する。
学年ごと、クラスごとの集計もできる。
</t>
    <rPh sb="0" eb="2">
      <t>リヨウ</t>
    </rPh>
    <rPh sb="2" eb="4">
      <t>トウケイ</t>
    </rPh>
    <rPh sb="13" eb="15">
      <t>ズイジ</t>
    </rPh>
    <rPh sb="21" eb="23">
      <t>カシダシ</t>
    </rPh>
    <rPh sb="28" eb="30">
      <t>シテイ</t>
    </rPh>
    <rPh sb="32" eb="34">
      <t>ガクネン</t>
    </rPh>
    <rPh sb="35" eb="37">
      <t>シュウケイ</t>
    </rPh>
    <rPh sb="39" eb="41">
      <t>カシダシ</t>
    </rPh>
    <rPh sb="41" eb="42">
      <t>スウ</t>
    </rPh>
    <rPh sb="45" eb="47">
      <t>ジョウイ</t>
    </rPh>
    <rPh sb="47" eb="49">
      <t>ショシ</t>
    </rPh>
    <rPh sb="56" eb="58">
      <t>ガクネン</t>
    </rPh>
    <rPh sb="67" eb="69">
      <t>シュウケイ</t>
    </rPh>
    <phoneticPr fontId="2"/>
  </si>
  <si>
    <t xml:space="preserve">蔵書統計　分類別／月次
指定した年月の分類別の増減数・現在蔵書数を出力する。
</t>
    <rPh sb="0" eb="2">
      <t>ゾウショ</t>
    </rPh>
    <rPh sb="2" eb="4">
      <t>トウケイ</t>
    </rPh>
    <rPh sb="5" eb="7">
      <t>ブンルイ</t>
    </rPh>
    <rPh sb="7" eb="8">
      <t>ベツ</t>
    </rPh>
    <rPh sb="9" eb="11">
      <t>ゲツジ</t>
    </rPh>
    <rPh sb="13" eb="15">
      <t>シテイ</t>
    </rPh>
    <rPh sb="18" eb="19">
      <t>ゲツ</t>
    </rPh>
    <rPh sb="20" eb="22">
      <t>ブンルイ</t>
    </rPh>
    <rPh sb="22" eb="23">
      <t>ベツ</t>
    </rPh>
    <rPh sb="24" eb="26">
      <t>ゾウゲン</t>
    </rPh>
    <rPh sb="26" eb="27">
      <t>スウ</t>
    </rPh>
    <rPh sb="28" eb="30">
      <t>ゲンザイ</t>
    </rPh>
    <rPh sb="30" eb="32">
      <t>ゾウショ</t>
    </rPh>
    <rPh sb="32" eb="33">
      <t>スウ</t>
    </rPh>
    <phoneticPr fontId="2"/>
  </si>
  <si>
    <t xml:space="preserve">蔵書統計　理由別／年次
指定した年度の分類別・受入理由／除籍理由別の受入数・除籍数を出力する。
</t>
    <rPh sb="0" eb="2">
      <t>ゾウショ</t>
    </rPh>
    <rPh sb="2" eb="4">
      <t>トウケイ</t>
    </rPh>
    <rPh sb="5" eb="7">
      <t>リユウ</t>
    </rPh>
    <rPh sb="7" eb="8">
      <t>ベツ</t>
    </rPh>
    <rPh sb="9" eb="11">
      <t>ネンジ</t>
    </rPh>
    <rPh sb="13" eb="15">
      <t>シテイ</t>
    </rPh>
    <rPh sb="20" eb="22">
      <t>ブンルイ</t>
    </rPh>
    <rPh sb="22" eb="23">
      <t>ベツ</t>
    </rPh>
    <rPh sb="24" eb="26">
      <t>ウケイレ</t>
    </rPh>
    <rPh sb="26" eb="28">
      <t>リユウ</t>
    </rPh>
    <rPh sb="29" eb="31">
      <t>ジョセキ</t>
    </rPh>
    <rPh sb="31" eb="33">
      <t>リユウ</t>
    </rPh>
    <rPh sb="33" eb="34">
      <t>ベツ</t>
    </rPh>
    <rPh sb="35" eb="38">
      <t>ウケイレスウ</t>
    </rPh>
    <rPh sb="39" eb="41">
      <t>ジョセキ</t>
    </rPh>
    <rPh sb="41" eb="42">
      <t>スウ</t>
    </rPh>
    <phoneticPr fontId="2"/>
  </si>
  <si>
    <t xml:space="preserve">蔵書統計　書架別／月次
指定した年月の書架別の増減数・現在蔵書数を出力する。
</t>
    <rPh sb="0" eb="2">
      <t>ゾウショ</t>
    </rPh>
    <rPh sb="2" eb="4">
      <t>トウケイ</t>
    </rPh>
    <rPh sb="5" eb="7">
      <t>ショカ</t>
    </rPh>
    <rPh sb="7" eb="8">
      <t>ベツ</t>
    </rPh>
    <rPh sb="9" eb="11">
      <t>ゲツジ</t>
    </rPh>
    <rPh sb="13" eb="15">
      <t>シテイ</t>
    </rPh>
    <rPh sb="17" eb="19">
      <t>ネンゲツ</t>
    </rPh>
    <rPh sb="20" eb="22">
      <t>ショカ</t>
    </rPh>
    <rPh sb="22" eb="23">
      <t>ベツ</t>
    </rPh>
    <rPh sb="24" eb="26">
      <t>ゾウゲン</t>
    </rPh>
    <rPh sb="26" eb="27">
      <t>スウ</t>
    </rPh>
    <rPh sb="28" eb="30">
      <t>ゲンザイ</t>
    </rPh>
    <rPh sb="30" eb="32">
      <t>ゾウショ</t>
    </rPh>
    <rPh sb="32" eb="33">
      <t>スウ</t>
    </rPh>
    <rPh sb="34" eb="36">
      <t>シュツリョク</t>
    </rPh>
    <phoneticPr fontId="2"/>
  </si>
  <si>
    <t xml:space="preserve">蔵書点検結果報告書
指定した資料区分（図書・雑誌・ＡＶ）の点検結果（件数）を出力する。
分類ごとの蔵書数、点検対象数、不明数（回数別）、点検済み資料数 を集計する。
</t>
    <rPh sb="0" eb="2">
      <t>ゾウショ</t>
    </rPh>
    <rPh sb="2" eb="4">
      <t>テンケン</t>
    </rPh>
    <rPh sb="4" eb="6">
      <t>ケッカ</t>
    </rPh>
    <rPh sb="6" eb="9">
      <t>ホウコクショ</t>
    </rPh>
    <rPh sb="11" eb="13">
      <t>シテイ</t>
    </rPh>
    <rPh sb="15" eb="17">
      <t>シリョウ</t>
    </rPh>
    <rPh sb="17" eb="19">
      <t>クブン</t>
    </rPh>
    <rPh sb="20" eb="22">
      <t>トショ</t>
    </rPh>
    <rPh sb="23" eb="25">
      <t>ザッシ</t>
    </rPh>
    <rPh sb="30" eb="32">
      <t>テンケン</t>
    </rPh>
    <rPh sb="32" eb="34">
      <t>ケッカ</t>
    </rPh>
    <rPh sb="35" eb="37">
      <t>ケンスウ</t>
    </rPh>
    <rPh sb="39" eb="41">
      <t>シュツリョク</t>
    </rPh>
    <rPh sb="45" eb="47">
      <t>ブンルイ</t>
    </rPh>
    <rPh sb="50" eb="52">
      <t>ゾウショ</t>
    </rPh>
    <rPh sb="52" eb="53">
      <t>スウ</t>
    </rPh>
    <rPh sb="54" eb="56">
      <t>テンケン</t>
    </rPh>
    <rPh sb="56" eb="58">
      <t>タイショウ</t>
    </rPh>
    <rPh sb="58" eb="59">
      <t>スウ</t>
    </rPh>
    <rPh sb="60" eb="62">
      <t>フメイ</t>
    </rPh>
    <rPh sb="62" eb="63">
      <t>スウ</t>
    </rPh>
    <rPh sb="64" eb="66">
      <t>カイスウ</t>
    </rPh>
    <rPh sb="66" eb="67">
      <t>ベツ</t>
    </rPh>
    <rPh sb="69" eb="71">
      <t>テンケン</t>
    </rPh>
    <rPh sb="71" eb="72">
      <t>ズ</t>
    </rPh>
    <rPh sb="73" eb="75">
      <t>シリョウ</t>
    </rPh>
    <rPh sb="75" eb="76">
      <t>スウ</t>
    </rPh>
    <rPh sb="78" eb="80">
      <t>シュウケイ</t>
    </rPh>
    <phoneticPr fontId="2"/>
  </si>
  <si>
    <t>利用統計において公共図書館資料のみを指定して統計の出力ができる。</t>
    <phoneticPr fontId="2"/>
  </si>
  <si>
    <t xml:space="preserve">上記の各種統計を全校(35校)分まとめて出力することができる。
</t>
    <rPh sb="0" eb="2">
      <t>ジョウキ</t>
    </rPh>
    <rPh sb="3" eb="5">
      <t>カクシュ</t>
    </rPh>
    <rPh sb="5" eb="7">
      <t>トウケイ</t>
    </rPh>
    <rPh sb="8" eb="10">
      <t>ゼンコウ</t>
    </rPh>
    <rPh sb="13" eb="14">
      <t>コウ</t>
    </rPh>
    <rPh sb="15" eb="16">
      <t>ブン</t>
    </rPh>
    <rPh sb="20" eb="22">
      <t>シュツリョク</t>
    </rPh>
    <phoneticPr fontId="2"/>
  </si>
  <si>
    <t xml:space="preserve">図書館ホームページ上から利用者がイベントの一覧およびその詳細を確認できること。
</t>
    <rPh sb="0" eb="3">
      <t>トショカン</t>
    </rPh>
    <phoneticPr fontId="2"/>
  </si>
  <si>
    <t xml:space="preserve">図書館ホームページ上から利用者がイベントの申込みができること。
</t>
    <phoneticPr fontId="2"/>
  </si>
  <si>
    <t>イベント一覧画面で、現在の受付可能人数について表示できること。設定により、定員まで余裕がある場合「○」、残りの受付可能人数が一定以下になった場合「△」、定員に達成した場合「×」と表示できること。</t>
    <rPh sb="4" eb="6">
      <t>イチラン</t>
    </rPh>
    <rPh sb="6" eb="8">
      <t>ガメン</t>
    </rPh>
    <rPh sb="10" eb="12">
      <t>ゲンザイ</t>
    </rPh>
    <rPh sb="13" eb="15">
      <t>ウケツケ</t>
    </rPh>
    <rPh sb="15" eb="17">
      <t>カノウ</t>
    </rPh>
    <rPh sb="17" eb="19">
      <t>ニンズウ</t>
    </rPh>
    <rPh sb="23" eb="25">
      <t>ヒョウジ</t>
    </rPh>
    <rPh sb="31" eb="33">
      <t>セッテイ</t>
    </rPh>
    <rPh sb="37" eb="39">
      <t>テイイン</t>
    </rPh>
    <rPh sb="41" eb="43">
      <t>ヨユウ</t>
    </rPh>
    <rPh sb="46" eb="48">
      <t>バアイ</t>
    </rPh>
    <rPh sb="52" eb="53">
      <t>ノコ</t>
    </rPh>
    <rPh sb="55" eb="57">
      <t>ウケツケ</t>
    </rPh>
    <rPh sb="57" eb="59">
      <t>カノウ</t>
    </rPh>
    <rPh sb="59" eb="61">
      <t>ニンズウ</t>
    </rPh>
    <rPh sb="62" eb="64">
      <t>イッテイ</t>
    </rPh>
    <rPh sb="64" eb="66">
      <t>イカ</t>
    </rPh>
    <rPh sb="70" eb="72">
      <t>バアイ</t>
    </rPh>
    <rPh sb="76" eb="78">
      <t>テイイン</t>
    </rPh>
    <rPh sb="79" eb="81">
      <t>タッセイ</t>
    </rPh>
    <rPh sb="83" eb="85">
      <t>バアイ</t>
    </rPh>
    <rPh sb="89" eb="91">
      <t>ヒョウジ</t>
    </rPh>
    <phoneticPr fontId="2"/>
  </si>
  <si>
    <t xml:space="preserve">利用者からの申込受付の際に、必要な事項（氏名、住所、市内外の区分、メールアドレス、電話番号、利用者番号、備考等）をイベント毎に設定できること。
</t>
    <rPh sb="26" eb="28">
      <t>シナイ</t>
    </rPh>
    <rPh sb="28" eb="29">
      <t>ガイ</t>
    </rPh>
    <rPh sb="30" eb="32">
      <t>クブン</t>
    </rPh>
    <rPh sb="46" eb="49">
      <t>リヨウシャ</t>
    </rPh>
    <rPh sb="49" eb="51">
      <t>バンゴウ</t>
    </rPh>
    <rPh sb="52" eb="54">
      <t>ビコウ</t>
    </rPh>
    <rPh sb="61" eb="62">
      <t>ゴト</t>
    </rPh>
    <phoneticPr fontId="2"/>
  </si>
  <si>
    <t xml:space="preserve">図書館利用登録のある申込者の場合、必要事項の情報をシステムから呼び出すことができること。
</t>
    <rPh sb="0" eb="3">
      <t>トショカン</t>
    </rPh>
    <rPh sb="3" eb="5">
      <t>リヨウ</t>
    </rPh>
    <rPh sb="5" eb="7">
      <t>トウロク</t>
    </rPh>
    <rPh sb="10" eb="12">
      <t>モウシコミ</t>
    </rPh>
    <rPh sb="12" eb="13">
      <t>シャ</t>
    </rPh>
    <rPh sb="14" eb="16">
      <t>バアイ</t>
    </rPh>
    <rPh sb="17" eb="19">
      <t>ヒツヨウ</t>
    </rPh>
    <rPh sb="19" eb="21">
      <t>ジコウ</t>
    </rPh>
    <rPh sb="22" eb="24">
      <t>ジョウホウ</t>
    </rPh>
    <rPh sb="31" eb="32">
      <t>ヨ</t>
    </rPh>
    <rPh sb="33" eb="34">
      <t>ダ</t>
    </rPh>
    <phoneticPr fontId="2"/>
  </si>
  <si>
    <t xml:space="preserve">イベント毎に参加者の決定方法について、先着、抽選のどちらか選択することができること。
</t>
    <rPh sb="4" eb="5">
      <t>ゴト</t>
    </rPh>
    <rPh sb="6" eb="9">
      <t>サンカシャ</t>
    </rPh>
    <rPh sb="10" eb="12">
      <t>ケッテイ</t>
    </rPh>
    <rPh sb="12" eb="14">
      <t>ホウホウ</t>
    </rPh>
    <rPh sb="19" eb="21">
      <t>センチャク</t>
    </rPh>
    <rPh sb="22" eb="24">
      <t>チュウセン</t>
    </rPh>
    <rPh sb="29" eb="31">
      <t>センタク</t>
    </rPh>
    <phoneticPr fontId="2"/>
  </si>
  <si>
    <t xml:space="preserve">利用者が図書館のマイライブラリ画面から自身が申込んだイベントの内容、申込結果が確認できること。またその画面で自身で申込みの削除ができること。
</t>
    <rPh sb="4" eb="7">
      <t>トショカン</t>
    </rPh>
    <rPh sb="15" eb="17">
      <t>ガメン</t>
    </rPh>
    <rPh sb="19" eb="21">
      <t>ジシン</t>
    </rPh>
    <rPh sb="22" eb="24">
      <t>モウシコ</t>
    </rPh>
    <rPh sb="31" eb="33">
      <t>ナイヨウ</t>
    </rPh>
    <rPh sb="34" eb="36">
      <t>モウシコ</t>
    </rPh>
    <rPh sb="36" eb="38">
      <t>ケッカ</t>
    </rPh>
    <rPh sb="39" eb="41">
      <t>カクニン</t>
    </rPh>
    <rPh sb="51" eb="53">
      <t>ガメン</t>
    </rPh>
    <rPh sb="54" eb="56">
      <t>ジシン</t>
    </rPh>
    <rPh sb="57" eb="59">
      <t>モウシコ</t>
    </rPh>
    <rPh sb="61" eb="63">
      <t>サクジョ</t>
    </rPh>
    <phoneticPr fontId="2"/>
  </si>
  <si>
    <t>職員用管理機能</t>
    <rPh sb="0" eb="3">
      <t>ショクインヨウ</t>
    </rPh>
    <rPh sb="3" eb="5">
      <t>カンリ</t>
    </rPh>
    <rPh sb="5" eb="7">
      <t>キノウ</t>
    </rPh>
    <phoneticPr fontId="2"/>
  </si>
  <si>
    <t>利用者用のページと別に職員管理用のページを設け、職員がイベントの管理、電話等での申込み受付などを容易にできること。</t>
    <phoneticPr fontId="2"/>
  </si>
  <si>
    <t xml:space="preserve">イベント申込み定員を設定でき、定員到達時に自動で申込受付を終了することができること。
</t>
    <rPh sb="7" eb="9">
      <t>テイイン</t>
    </rPh>
    <rPh sb="10" eb="12">
      <t>セッテイ</t>
    </rPh>
    <rPh sb="15" eb="17">
      <t>テイイン</t>
    </rPh>
    <rPh sb="21" eb="23">
      <t>ジドウ</t>
    </rPh>
    <rPh sb="24" eb="26">
      <t>モウシコミ</t>
    </rPh>
    <rPh sb="26" eb="28">
      <t>ウケツケ</t>
    </rPh>
    <rPh sb="29" eb="31">
      <t>シュウリョウ</t>
    </rPh>
    <phoneticPr fontId="2"/>
  </si>
  <si>
    <t xml:space="preserve">イベントごとに受付開始および締切の日時を設定でき、自動で申込受付を終了することができること。
</t>
    <phoneticPr fontId="2"/>
  </si>
  <si>
    <t xml:space="preserve">イベントごとに利用者の申込みに利用者登録が必要かどうかを選択可能であること。
</t>
    <rPh sb="18" eb="20">
      <t>トウロク</t>
    </rPh>
    <phoneticPr fontId="2"/>
  </si>
  <si>
    <t xml:space="preserve">過去のイベント履歴を参照できること。履歴はイベント名や期間、講師名等を指定しての検索が可能であること。
</t>
    <rPh sb="0" eb="2">
      <t>カコ</t>
    </rPh>
    <rPh sb="7" eb="9">
      <t>リレキ</t>
    </rPh>
    <rPh sb="10" eb="12">
      <t>サンショウ</t>
    </rPh>
    <rPh sb="18" eb="20">
      <t>リレキ</t>
    </rPh>
    <rPh sb="25" eb="26">
      <t>メイ</t>
    </rPh>
    <rPh sb="27" eb="29">
      <t>キカン</t>
    </rPh>
    <rPh sb="30" eb="32">
      <t>コウシ</t>
    </rPh>
    <rPh sb="32" eb="33">
      <t>メイ</t>
    </rPh>
    <rPh sb="33" eb="34">
      <t>トウ</t>
    </rPh>
    <rPh sb="35" eb="37">
      <t>シテイ</t>
    </rPh>
    <rPh sb="40" eb="42">
      <t>ケンサク</t>
    </rPh>
    <rPh sb="43" eb="45">
      <t>カノウ</t>
    </rPh>
    <phoneticPr fontId="2"/>
  </si>
  <si>
    <t>帳票</t>
    <rPh sb="0" eb="2">
      <t>チョウヒョウ</t>
    </rPh>
    <phoneticPr fontId="2"/>
  </si>
  <si>
    <t xml:space="preserve">イベント参加者のリストを打ち出すことができること。もしくは、リストをデータ出力できること。
</t>
    <rPh sb="37" eb="39">
      <t>シュツリョク</t>
    </rPh>
    <phoneticPr fontId="2"/>
  </si>
  <si>
    <t xml:space="preserve">参加者リストには申込時の入力内容から必要な項目を選択して出力することができること。
</t>
    <rPh sb="0" eb="3">
      <t>サンカシャ</t>
    </rPh>
    <rPh sb="10" eb="11">
      <t>ジ</t>
    </rPh>
    <rPh sb="18" eb="20">
      <t>ヒツヨウ</t>
    </rPh>
    <rPh sb="21" eb="23">
      <t>コウモク</t>
    </rPh>
    <rPh sb="24" eb="26">
      <t>センタク</t>
    </rPh>
    <phoneticPr fontId="2"/>
  </si>
  <si>
    <t xml:space="preserve">参加者数や回数などイベントに関する統計が取れること。また、そのデータを出力できること。
</t>
    <phoneticPr fontId="2"/>
  </si>
  <si>
    <t xml:space="preserve">所定のイベント（定期開催のイベントなど）のみを指定して統計を取ることができること。
</t>
    <rPh sb="0" eb="2">
      <t>ショテイ</t>
    </rPh>
    <rPh sb="10" eb="12">
      <t>カイサイ</t>
    </rPh>
    <rPh sb="23" eb="25">
      <t>シテイ</t>
    </rPh>
    <rPh sb="27" eb="29">
      <t>トウケイ</t>
    </rPh>
    <rPh sb="30" eb="31">
      <t>ト</t>
    </rPh>
    <phoneticPr fontId="2"/>
  </si>
  <si>
    <t xml:space="preserve">学校図書館では、公共図書館のサーバへアクセスできる回線と、ＷｅｂブラウザMicrosoft edgeが開けるＰＣを用意することで、学校図書館のＰＣへのプログラムのインストールなどはせずに連携ができること。
</t>
    <rPh sb="0" eb="2">
      <t>ガッコウ</t>
    </rPh>
    <rPh sb="2" eb="5">
      <t>トショカン</t>
    </rPh>
    <rPh sb="8" eb="10">
      <t>コウキョウ</t>
    </rPh>
    <rPh sb="10" eb="13">
      <t>トショカン</t>
    </rPh>
    <rPh sb="25" eb="27">
      <t>カイセン</t>
    </rPh>
    <rPh sb="51" eb="52">
      <t>ヒラ</t>
    </rPh>
    <rPh sb="57" eb="59">
      <t>ヨウイ</t>
    </rPh>
    <rPh sb="65" eb="67">
      <t>ガッコウ</t>
    </rPh>
    <rPh sb="67" eb="70">
      <t>トショカン</t>
    </rPh>
    <rPh sb="93" eb="95">
      <t>レンケイ</t>
    </rPh>
    <phoneticPr fontId="2"/>
  </si>
  <si>
    <t>機　　能</t>
    <rPh sb="0" eb="1">
      <t>キ</t>
    </rPh>
    <rPh sb="3" eb="4">
      <t>ノウ</t>
    </rPh>
    <phoneticPr fontId="2"/>
  </si>
  <si>
    <t>項目数</t>
    <rPh sb="0" eb="3">
      <t>コウモクスウ</t>
    </rPh>
    <phoneticPr fontId="2"/>
  </si>
  <si>
    <t>A：対応済み</t>
    <rPh sb="2" eb="4">
      <t>タイオウ</t>
    </rPh>
    <rPh sb="4" eb="5">
      <t>ズ</t>
    </rPh>
    <phoneticPr fontId="2"/>
  </si>
  <si>
    <t>B:要カスタマイズ</t>
    <rPh sb="2" eb="3">
      <t>ヨウ</t>
    </rPh>
    <phoneticPr fontId="2"/>
  </si>
  <si>
    <t>C:代替機能あり</t>
    <rPh sb="2" eb="4">
      <t>ダイタイ</t>
    </rPh>
    <rPh sb="4" eb="6">
      <t>キノウ</t>
    </rPh>
    <phoneticPr fontId="2"/>
  </si>
  <si>
    <t>D:対応不可</t>
    <rPh sb="2" eb="4">
      <t>タイオウ</t>
    </rPh>
    <rPh sb="4" eb="6">
      <t>フカ</t>
    </rPh>
    <phoneticPr fontId="2"/>
  </si>
  <si>
    <t>カスタマイズ費用(単位：千円)</t>
    <rPh sb="6" eb="8">
      <t>ヒヨウ</t>
    </rPh>
    <rPh sb="9" eb="11">
      <t>タンイ</t>
    </rPh>
    <rPh sb="12" eb="14">
      <t>センエン</t>
    </rPh>
    <phoneticPr fontId="2"/>
  </si>
  <si>
    <t>利用者管理</t>
    <rPh sb="0" eb="3">
      <t>リヨウシャ</t>
    </rPh>
    <rPh sb="3" eb="5">
      <t>カンリ</t>
    </rPh>
    <phoneticPr fontId="2"/>
  </si>
  <si>
    <t>予約管理</t>
    <rPh sb="0" eb="2">
      <t>ヨヤク</t>
    </rPh>
    <rPh sb="2" eb="4">
      <t>カンリ</t>
    </rPh>
    <phoneticPr fontId="2"/>
  </si>
  <si>
    <t>資料検索</t>
    <rPh sb="0" eb="2">
      <t>シリョウ</t>
    </rPh>
    <rPh sb="2" eb="4">
      <t>ケンサク</t>
    </rPh>
    <phoneticPr fontId="2"/>
  </si>
  <si>
    <t>書誌管理</t>
    <rPh sb="0" eb="2">
      <t>ショシ</t>
    </rPh>
    <rPh sb="2" eb="4">
      <t>カンリ</t>
    </rPh>
    <phoneticPr fontId="2"/>
  </si>
  <si>
    <t>発注・受入</t>
    <rPh sb="0" eb="2">
      <t>ハッチュウ</t>
    </rPh>
    <rPh sb="3" eb="5">
      <t>ウケイレ</t>
    </rPh>
    <phoneticPr fontId="2"/>
  </si>
  <si>
    <t>督促</t>
    <rPh sb="0" eb="2">
      <t>トクソク</t>
    </rPh>
    <phoneticPr fontId="2"/>
  </si>
  <si>
    <t>メール通知</t>
    <rPh sb="3" eb="5">
      <t>ツウチ</t>
    </rPh>
    <phoneticPr fontId="2"/>
  </si>
  <si>
    <t>レファレンス管理</t>
    <rPh sb="6" eb="8">
      <t>カンリ</t>
    </rPh>
    <phoneticPr fontId="2"/>
  </si>
  <si>
    <t>新聞記事管理</t>
    <rPh sb="0" eb="2">
      <t>シンブン</t>
    </rPh>
    <rPh sb="2" eb="4">
      <t>キジ</t>
    </rPh>
    <rPh sb="4" eb="6">
      <t>カンリ</t>
    </rPh>
    <phoneticPr fontId="2"/>
  </si>
  <si>
    <t>館内OPAC</t>
    <rPh sb="0" eb="2">
      <t>カンナイ</t>
    </rPh>
    <phoneticPr fontId="2"/>
  </si>
  <si>
    <t>WebOPAC</t>
    <phoneticPr fontId="2"/>
  </si>
  <si>
    <t>館内HP</t>
    <rPh sb="0" eb="2">
      <t>カンナイ</t>
    </rPh>
    <phoneticPr fontId="2"/>
  </si>
  <si>
    <t>ICタグシステム</t>
    <phoneticPr fontId="2"/>
  </si>
  <si>
    <t>座席管理</t>
    <rPh sb="0" eb="2">
      <t>ザセキ</t>
    </rPh>
    <rPh sb="2" eb="4">
      <t>カンリ</t>
    </rPh>
    <phoneticPr fontId="2"/>
  </si>
  <si>
    <t>CMS</t>
    <phoneticPr fontId="2"/>
  </si>
  <si>
    <t>学校図書館システム</t>
    <rPh sb="0" eb="2">
      <t>ガッコウ</t>
    </rPh>
    <rPh sb="2" eb="5">
      <t>トショカン</t>
    </rPh>
    <phoneticPr fontId="2"/>
  </si>
  <si>
    <t>イベント管理システム</t>
    <rPh sb="4" eb="6">
      <t>カンリ</t>
    </rPh>
    <phoneticPr fontId="2"/>
  </si>
  <si>
    <t>合　　　計</t>
    <rPh sb="0" eb="1">
      <t>ゴウ</t>
    </rPh>
    <rPh sb="4" eb="5">
      <t>ケイ</t>
    </rPh>
    <phoneticPr fontId="2"/>
  </si>
  <si>
    <t>適　合　率</t>
    <rPh sb="0" eb="1">
      <t>テキ</t>
    </rPh>
    <rPh sb="2" eb="3">
      <t>ゴウ</t>
    </rPh>
    <rPh sb="4" eb="5">
      <t>リツ</t>
    </rPh>
    <phoneticPr fontId="2"/>
  </si>
  <si>
    <t>２３．館内HP</t>
    <rPh sb="3" eb="5">
      <t>カンナイ</t>
    </rPh>
    <phoneticPr fontId="2"/>
  </si>
  <si>
    <t>２４．ICタグシステム</t>
    <phoneticPr fontId="2"/>
  </si>
  <si>
    <t>２５．学校図書館システム</t>
    <rPh sb="3" eb="5">
      <t>ガッコウ</t>
    </rPh>
    <rPh sb="5" eb="8">
      <t>トショカン</t>
    </rPh>
    <phoneticPr fontId="2"/>
  </si>
  <si>
    <t>２６．イベント管理サービス</t>
    <rPh sb="7" eb="9">
      <t>カンリ</t>
    </rPh>
    <phoneticPr fontId="2"/>
  </si>
  <si>
    <t>２７．自動書庫連携</t>
    <rPh sb="3" eb="5">
      <t>ジドウ</t>
    </rPh>
    <rPh sb="5" eb="7">
      <t>ショコ</t>
    </rPh>
    <rPh sb="7" eb="9">
      <t>レンケイ</t>
    </rPh>
    <phoneticPr fontId="2"/>
  </si>
  <si>
    <t>２８．Webリクエスト</t>
    <phoneticPr fontId="2"/>
  </si>
  <si>
    <t>２９．督促</t>
    <rPh sb="3" eb="5">
      <t>トクソク</t>
    </rPh>
    <phoneticPr fontId="2"/>
  </si>
  <si>
    <t>３０．NDL近刊情報取込</t>
    <rPh sb="6" eb="10">
      <t>キンカンジョウホウ</t>
    </rPh>
    <rPh sb="10" eb="12">
      <t>トリコミ</t>
    </rPh>
    <phoneticPr fontId="2"/>
  </si>
  <si>
    <t>３１．蔵書支援機能</t>
    <rPh sb="3" eb="5">
      <t>ゾウショ</t>
    </rPh>
    <rPh sb="5" eb="7">
      <t>シエン</t>
    </rPh>
    <rPh sb="7" eb="9">
      <t>キノウ</t>
    </rPh>
    <phoneticPr fontId="2"/>
  </si>
  <si>
    <t>３２．自由帳票・統計機能</t>
    <rPh sb="3" eb="5">
      <t>ジユウ</t>
    </rPh>
    <rPh sb="5" eb="7">
      <t>チョウヒョウ</t>
    </rPh>
    <rPh sb="8" eb="10">
      <t>トウケイ</t>
    </rPh>
    <rPh sb="10" eb="12">
      <t>キノウ</t>
    </rPh>
    <phoneticPr fontId="2"/>
  </si>
  <si>
    <t>オフライン貸返</t>
    <rPh sb="5" eb="6">
      <t>カシ</t>
    </rPh>
    <rPh sb="6" eb="7">
      <t>ヘン</t>
    </rPh>
    <phoneticPr fontId="2"/>
  </si>
  <si>
    <t>自動書庫連携</t>
    <rPh sb="0" eb="2">
      <t>ジドウ</t>
    </rPh>
    <rPh sb="2" eb="4">
      <t>ショコ</t>
    </rPh>
    <rPh sb="4" eb="6">
      <t>レンケイ</t>
    </rPh>
    <phoneticPr fontId="2"/>
  </si>
  <si>
    <t>【新規】webリクエスト</t>
    <rPh sb="1" eb="3">
      <t>シンキ</t>
    </rPh>
    <phoneticPr fontId="2"/>
  </si>
  <si>
    <t>【新規】督促</t>
    <rPh sb="1" eb="3">
      <t>シンキ</t>
    </rPh>
    <rPh sb="4" eb="6">
      <t>トクソク</t>
    </rPh>
    <phoneticPr fontId="2"/>
  </si>
  <si>
    <t>【新規】NDL近刊情報取込</t>
    <rPh sb="1" eb="3">
      <t>シンキ</t>
    </rPh>
    <rPh sb="7" eb="9">
      <t>キンカン</t>
    </rPh>
    <rPh sb="9" eb="11">
      <t>ジョウホウ</t>
    </rPh>
    <rPh sb="11" eb="13">
      <t>トリコミ</t>
    </rPh>
    <phoneticPr fontId="2"/>
  </si>
  <si>
    <t>【新規】蔵書支援機能</t>
    <rPh sb="1" eb="3">
      <t>シンキ</t>
    </rPh>
    <rPh sb="4" eb="6">
      <t>ゾウショ</t>
    </rPh>
    <rPh sb="6" eb="8">
      <t>シエン</t>
    </rPh>
    <rPh sb="8" eb="10">
      <t>キノウ</t>
    </rPh>
    <phoneticPr fontId="2"/>
  </si>
  <si>
    <t>【新規】自由帳票・統計機能</t>
    <rPh sb="1" eb="3">
      <t>シンキ</t>
    </rPh>
    <rPh sb="4" eb="6">
      <t>ジユウ</t>
    </rPh>
    <rPh sb="6" eb="8">
      <t>チョウヒョウ</t>
    </rPh>
    <rPh sb="9" eb="11">
      <t>トウケイ</t>
    </rPh>
    <rPh sb="11" eb="13">
      <t>キノウ</t>
    </rPh>
    <phoneticPr fontId="2"/>
  </si>
  <si>
    <r>
      <t xml:space="preserve">予約確保連絡票レシートの以下の項目は非表示とすることもできること。
・氏名
</t>
    </r>
    <r>
      <rPr>
        <sz val="11"/>
        <color rgb="FFFF0000"/>
        <rFont val="ＭＳ ゴシック"/>
        <family val="3"/>
        <charset val="128"/>
      </rPr>
      <t>・フリガナ（２文字目まで表示する機能含む）</t>
    </r>
    <r>
      <rPr>
        <sz val="11"/>
        <rFont val="ＭＳ ゴシック"/>
        <family val="3"/>
        <charset val="128"/>
      </rPr>
      <t xml:space="preserve">
・生年月日
・電話番号
</t>
    </r>
    <rPh sb="0" eb="2">
      <t>ヨヤク</t>
    </rPh>
    <rPh sb="2" eb="4">
      <t>カクホ</t>
    </rPh>
    <rPh sb="4" eb="6">
      <t>レンラク</t>
    </rPh>
    <rPh sb="6" eb="7">
      <t>ヒョウ</t>
    </rPh>
    <rPh sb="12" eb="14">
      <t>イカ</t>
    </rPh>
    <rPh sb="15" eb="17">
      <t>コウモク</t>
    </rPh>
    <rPh sb="18" eb="21">
      <t>ヒヒョウジ</t>
    </rPh>
    <rPh sb="35" eb="37">
      <t>シメイ</t>
    </rPh>
    <rPh sb="44" eb="48">
      <t>ニモジメ</t>
    </rPh>
    <rPh sb="50" eb="52">
      <t>ヒョウジ</t>
    </rPh>
    <rPh sb="54" eb="56">
      <t>キノウ</t>
    </rPh>
    <rPh sb="56" eb="57">
      <t>フク</t>
    </rPh>
    <rPh sb="61" eb="63">
      <t>セイネン</t>
    </rPh>
    <rPh sb="63" eb="65">
      <t>ガッピ</t>
    </rPh>
    <rPh sb="67" eb="69">
      <t>デンワ</t>
    </rPh>
    <rPh sb="69" eb="71">
      <t>バンゴウ</t>
    </rPh>
    <phoneticPr fontId="2"/>
  </si>
  <si>
    <t>各業務画面は、「画面印刷」のメニューを選択する、もしくは、[Ctrl]+[P]キーを押下することにより、画面印刷を行うことができること。</t>
    <rPh sb="1" eb="3">
      <t>ギョウム</t>
    </rPh>
    <phoneticPr fontId="12"/>
  </si>
  <si>
    <t xml:space="preserve">資料ID読み取り時、仮除籍資料の場合は、設定により、以下のどの処理とするかを選択できること。
・エラーとする
・警告表示し、返却処理を行う（エラーとしない）
・警告表示せず、返却処理を行う（エラーとしない）
</t>
    <rPh sb="0" eb="2">
      <t>シリョウ</t>
    </rPh>
    <rPh sb="4" eb="5">
      <t>ヨ</t>
    </rPh>
    <rPh sb="6" eb="7">
      <t>ト</t>
    </rPh>
    <rPh sb="8" eb="9">
      <t>ジ</t>
    </rPh>
    <rPh sb="10" eb="11">
      <t>カリ</t>
    </rPh>
    <rPh sb="11" eb="13">
      <t>ジョセキ</t>
    </rPh>
    <rPh sb="13" eb="15">
      <t>シリョウ</t>
    </rPh>
    <rPh sb="16" eb="18">
      <t>バアイ</t>
    </rPh>
    <rPh sb="20" eb="22">
      <t>セッテイ</t>
    </rPh>
    <rPh sb="26" eb="28">
      <t>イカ</t>
    </rPh>
    <rPh sb="31" eb="33">
      <t>ショリ</t>
    </rPh>
    <rPh sb="38" eb="40">
      <t>センタク</t>
    </rPh>
    <rPh sb="62" eb="64">
      <t>ヘンキャク</t>
    </rPh>
    <rPh sb="64" eb="66">
      <t>ショリ</t>
    </rPh>
    <rPh sb="67" eb="68">
      <t>オコナ</t>
    </rPh>
    <rPh sb="80" eb="82">
      <t>ケイコク</t>
    </rPh>
    <rPh sb="82" eb="84">
      <t>ヒョウジ</t>
    </rPh>
    <rPh sb="87" eb="89">
      <t>ヘンキャク</t>
    </rPh>
    <rPh sb="89" eb="91">
      <t>ショリ</t>
    </rPh>
    <rPh sb="92" eb="93">
      <t>オコナ</t>
    </rPh>
    <phoneticPr fontId="2"/>
  </si>
  <si>
    <t xml:space="preserve">パスワードの最小文字数を設定できること。
</t>
    <rPh sb="6" eb="8">
      <t>サイショウ</t>
    </rPh>
    <rPh sb="8" eb="11">
      <t>モジスウ</t>
    </rPh>
    <rPh sb="12" eb="14">
      <t>セッテイ</t>
    </rPh>
    <phoneticPr fontId="12"/>
  </si>
  <si>
    <t>検索結果の一覧は、以下の項目での並べ替えができること。
・利用者ID
・氏名（漢字）
・電話番号
・住所</t>
    <rPh sb="0" eb="2">
      <t>ケンサク</t>
    </rPh>
    <rPh sb="2" eb="4">
      <t>ケッカ</t>
    </rPh>
    <rPh sb="9" eb="11">
      <t>イカ</t>
    </rPh>
    <rPh sb="12" eb="14">
      <t>コウモク</t>
    </rPh>
    <rPh sb="16" eb="17">
      <t>ナラ</t>
    </rPh>
    <rPh sb="18" eb="19">
      <t>カ</t>
    </rPh>
    <rPh sb="29" eb="32">
      <t>リヨウシャ</t>
    </rPh>
    <rPh sb="36" eb="38">
      <t>シメイ</t>
    </rPh>
    <rPh sb="39" eb="41">
      <t>カンジ</t>
    </rPh>
    <rPh sb="44" eb="46">
      <t>デンワ</t>
    </rPh>
    <rPh sb="46" eb="48">
      <t>バンゴウ</t>
    </rPh>
    <rPh sb="50" eb="52">
      <t>ジュウショ</t>
    </rPh>
    <phoneticPr fontId="3"/>
  </si>
  <si>
    <t xml:space="preserve">カード再発行情報の登録がある場合、画面に「再」の文字を表示し、他の利用者情報関連の画面に展開している間も情報を確認できること。
</t>
    <rPh sb="3" eb="6">
      <t>サイハッコウ</t>
    </rPh>
    <rPh sb="6" eb="8">
      <t>ジョウホウ</t>
    </rPh>
    <rPh sb="9" eb="11">
      <t>トウロク</t>
    </rPh>
    <rPh sb="14" eb="16">
      <t>バアイ</t>
    </rPh>
    <rPh sb="17" eb="19">
      <t>ガメン</t>
    </rPh>
    <rPh sb="21" eb="22">
      <t>サイ</t>
    </rPh>
    <rPh sb="24" eb="26">
      <t>モジ</t>
    </rPh>
    <rPh sb="27" eb="29">
      <t>ヒョウジ</t>
    </rPh>
    <phoneticPr fontId="12"/>
  </si>
  <si>
    <t xml:space="preserve">貸出停止理由ごとに、以下のいずれかの貸出停止解除の条件を設定できること。
また、貸出停止の要件を満たさなくなった場合は、自動で、貸出・予約等の制限を解除することができること。
・貸出停止に相当する全延滞資料の返却時
</t>
    <rPh sb="0" eb="2">
      <t>カシダシ</t>
    </rPh>
    <rPh sb="2" eb="4">
      <t>テイシ</t>
    </rPh>
    <rPh sb="4" eb="6">
      <t>リユウ</t>
    </rPh>
    <rPh sb="10" eb="12">
      <t>イカ</t>
    </rPh>
    <rPh sb="18" eb="20">
      <t>カシダシ</t>
    </rPh>
    <rPh sb="20" eb="22">
      <t>テイシ</t>
    </rPh>
    <rPh sb="22" eb="24">
      <t>カイジョ</t>
    </rPh>
    <rPh sb="25" eb="27">
      <t>ジョウケン</t>
    </rPh>
    <rPh sb="28" eb="30">
      <t>セッテイ</t>
    </rPh>
    <rPh sb="40" eb="42">
      <t>カシダシ</t>
    </rPh>
    <rPh sb="42" eb="44">
      <t>テイシ</t>
    </rPh>
    <rPh sb="45" eb="47">
      <t>ヨウケン</t>
    </rPh>
    <rPh sb="48" eb="49">
      <t>ミ</t>
    </rPh>
    <rPh sb="56" eb="58">
      <t>バアイ</t>
    </rPh>
    <rPh sb="60" eb="62">
      <t>ジドウ</t>
    </rPh>
    <rPh sb="64" eb="66">
      <t>カシダシ</t>
    </rPh>
    <rPh sb="67" eb="69">
      <t>ヨヤク</t>
    </rPh>
    <rPh sb="69" eb="70">
      <t>ナド</t>
    </rPh>
    <rPh sb="71" eb="73">
      <t>セイゲン</t>
    </rPh>
    <rPh sb="74" eb="76">
      <t>カイジョ</t>
    </rPh>
    <phoneticPr fontId="12"/>
  </si>
  <si>
    <t xml:space="preserve">選択した利用者情報について、以下を印刷することもできること。
・督促者葉書
・宛名
</t>
    <rPh sb="0" eb="2">
      <t>センタク</t>
    </rPh>
    <rPh sb="4" eb="6">
      <t>リヨウ</t>
    </rPh>
    <rPh sb="6" eb="7">
      <t>シャ</t>
    </rPh>
    <rPh sb="7" eb="9">
      <t>ジョウホウ</t>
    </rPh>
    <rPh sb="14" eb="16">
      <t>イカ</t>
    </rPh>
    <rPh sb="17" eb="19">
      <t>インサツ</t>
    </rPh>
    <rPh sb="32" eb="34">
      <t>トクソク</t>
    </rPh>
    <rPh sb="34" eb="35">
      <t>シャ</t>
    </rPh>
    <rPh sb="35" eb="37">
      <t>ハガキ</t>
    </rPh>
    <rPh sb="39" eb="41">
      <t>アテナ</t>
    </rPh>
    <phoneticPr fontId="12"/>
  </si>
  <si>
    <t>「利用者　新着図書お知らせ情報」画面では、お知らせ詳細情報を確認できること。
お知らせ詳細情報には、以下の情報が表示されること。
・メールタイトル</t>
    <rPh sb="22" eb="23">
      <t>シ</t>
    </rPh>
    <rPh sb="25" eb="27">
      <t>ショウサイ</t>
    </rPh>
    <rPh sb="27" eb="29">
      <t>ジョウホウ</t>
    </rPh>
    <rPh sb="30" eb="32">
      <t>カクニン</t>
    </rPh>
    <rPh sb="40" eb="41">
      <t>シ</t>
    </rPh>
    <rPh sb="43" eb="45">
      <t>ショウサイ</t>
    </rPh>
    <rPh sb="45" eb="47">
      <t>ジョウホウ</t>
    </rPh>
    <rPh sb="50" eb="52">
      <t>イカ</t>
    </rPh>
    <rPh sb="53" eb="55">
      <t>ジョウホウ</t>
    </rPh>
    <rPh sb="56" eb="58">
      <t>ヒョウジ</t>
    </rPh>
    <phoneticPr fontId="12"/>
  </si>
  <si>
    <t xml:space="preserve">業務からの予約登録時、以下の場合にチェックをおこなうかどうかを設定で選択できること。
・未所蔵書誌
・貸出可能資料なし
・借用資料のみ
・最新号雑誌
・提供館＝他館
・禁帯出資料のみ
・貸出開始日前資料のみ
・同一書誌に貸出中資料あり
・延滞資料あり利用者（利用者区分別にチェック可）
・貸出停止者
・利用停止予定者
・有効期限経過者
発注関係（発注登録・発注中・仮受入）・捜索中登録資料・弁償登録資料を未所蔵書誌扱いとするかどうかは、設定で決められること。
</t>
    <rPh sb="0" eb="2">
      <t>ギョウム</t>
    </rPh>
    <rPh sb="5" eb="7">
      <t>ヨヤク</t>
    </rPh>
    <rPh sb="7" eb="9">
      <t>トウロク</t>
    </rPh>
    <rPh sb="9" eb="10">
      <t>ジ</t>
    </rPh>
    <rPh sb="11" eb="13">
      <t>イカ</t>
    </rPh>
    <rPh sb="14" eb="16">
      <t>バアイ</t>
    </rPh>
    <rPh sb="31" eb="33">
      <t>セッテイ</t>
    </rPh>
    <rPh sb="34" eb="36">
      <t>センタク</t>
    </rPh>
    <rPh sb="44" eb="45">
      <t>ミ</t>
    </rPh>
    <rPh sb="45" eb="47">
      <t>ショゾウ</t>
    </rPh>
    <rPh sb="47" eb="49">
      <t>ショシ</t>
    </rPh>
    <rPh sb="61" eb="63">
      <t>シャクヨウ</t>
    </rPh>
    <rPh sb="63" eb="65">
      <t>シリョウ</t>
    </rPh>
    <rPh sb="69" eb="72">
      <t>サイシンゴウ</t>
    </rPh>
    <rPh sb="72" eb="74">
      <t>ザッシ</t>
    </rPh>
    <rPh sb="76" eb="78">
      <t>テイキョウ</t>
    </rPh>
    <rPh sb="78" eb="79">
      <t>カン</t>
    </rPh>
    <rPh sb="80" eb="81">
      <t>タ</t>
    </rPh>
    <rPh sb="81" eb="82">
      <t>カン</t>
    </rPh>
    <rPh sb="84" eb="86">
      <t>キンタイ</t>
    </rPh>
    <rPh sb="86" eb="87">
      <t>シュツ</t>
    </rPh>
    <rPh sb="87" eb="89">
      <t>シリョウ</t>
    </rPh>
    <rPh sb="93" eb="95">
      <t>カシダシ</t>
    </rPh>
    <rPh sb="95" eb="98">
      <t>カイシビ</t>
    </rPh>
    <rPh sb="98" eb="99">
      <t>マエ</t>
    </rPh>
    <rPh sb="99" eb="101">
      <t>シリョウ</t>
    </rPh>
    <rPh sb="105" eb="107">
      <t>ドウイツ</t>
    </rPh>
    <rPh sb="107" eb="109">
      <t>ショシ</t>
    </rPh>
    <rPh sb="110" eb="112">
      <t>カシダシ</t>
    </rPh>
    <rPh sb="112" eb="113">
      <t>チュウ</t>
    </rPh>
    <rPh sb="113" eb="115">
      <t>シリョウ</t>
    </rPh>
    <rPh sb="119" eb="121">
      <t>エンタイ</t>
    </rPh>
    <rPh sb="121" eb="123">
      <t>シリョウ</t>
    </rPh>
    <rPh sb="125" eb="128">
      <t>リ</t>
    </rPh>
    <rPh sb="129" eb="132">
      <t>リ</t>
    </rPh>
    <rPh sb="132" eb="134">
      <t>クブン</t>
    </rPh>
    <rPh sb="134" eb="135">
      <t>ベツ</t>
    </rPh>
    <rPh sb="140" eb="141">
      <t>カ</t>
    </rPh>
    <rPh sb="151" eb="153">
      <t>リヨウ</t>
    </rPh>
    <rPh sb="153" eb="155">
      <t>テイシ</t>
    </rPh>
    <rPh sb="155" eb="158">
      <t>ヨテイシャ</t>
    </rPh>
    <rPh sb="160" eb="162">
      <t>ユウコウ</t>
    </rPh>
    <rPh sb="162" eb="164">
      <t>キゲン</t>
    </rPh>
    <rPh sb="164" eb="166">
      <t>ケイカ</t>
    </rPh>
    <rPh sb="166" eb="167">
      <t>シャ</t>
    </rPh>
    <rPh sb="169" eb="171">
      <t>ハッチュウ</t>
    </rPh>
    <rPh sb="171" eb="173">
      <t>カンケイ</t>
    </rPh>
    <rPh sb="174" eb="176">
      <t>ハッチュウ</t>
    </rPh>
    <rPh sb="176" eb="178">
      <t>トウロク</t>
    </rPh>
    <rPh sb="179" eb="181">
      <t>ハッチュウ</t>
    </rPh>
    <rPh sb="181" eb="182">
      <t>チュウ</t>
    </rPh>
    <rPh sb="183" eb="184">
      <t>カリ</t>
    </rPh>
    <rPh sb="184" eb="186">
      <t>ウケイレ</t>
    </rPh>
    <rPh sb="188" eb="190">
      <t>ソウサク</t>
    </rPh>
    <rPh sb="190" eb="191">
      <t>チュウ</t>
    </rPh>
    <rPh sb="191" eb="193">
      <t>トウロク</t>
    </rPh>
    <rPh sb="193" eb="195">
      <t>シリョウ</t>
    </rPh>
    <rPh sb="196" eb="198">
      <t>ベンショウ</t>
    </rPh>
    <rPh sb="198" eb="200">
      <t>トウロク</t>
    </rPh>
    <rPh sb="200" eb="202">
      <t>シリョウ</t>
    </rPh>
    <rPh sb="203" eb="204">
      <t>ミ</t>
    </rPh>
    <rPh sb="204" eb="206">
      <t>ショゾウ</t>
    </rPh>
    <rPh sb="206" eb="208">
      <t>ショシ</t>
    </rPh>
    <rPh sb="208" eb="209">
      <t>アツカ</t>
    </rPh>
    <rPh sb="219" eb="221">
      <t>セッテイ</t>
    </rPh>
    <rPh sb="222" eb="223">
      <t>キ</t>
    </rPh>
    <phoneticPr fontId="2"/>
  </si>
  <si>
    <t xml:space="preserve">公共図書館と学校図書館で横断検索ができること
</t>
    <rPh sb="0" eb="5">
      <t>コウキョウトショカン</t>
    </rPh>
    <rPh sb="6" eb="11">
      <t>ガッコウトショカン</t>
    </rPh>
    <rPh sb="12" eb="16">
      <t>オウダンケンサク</t>
    </rPh>
    <phoneticPr fontId="2"/>
  </si>
  <si>
    <t xml:space="preserve">延滞利用者の予約に関して、予約可／不可を設定できること。
</t>
    <rPh sb="0" eb="2">
      <t>エンタイ</t>
    </rPh>
    <rPh sb="2" eb="5">
      <t>リヨウシャ</t>
    </rPh>
    <rPh sb="6" eb="8">
      <t>ヨヤク</t>
    </rPh>
    <rPh sb="9" eb="10">
      <t>カン</t>
    </rPh>
    <rPh sb="13" eb="15">
      <t>ヨヤク</t>
    </rPh>
    <rPh sb="15" eb="16">
      <t>カ</t>
    </rPh>
    <rPh sb="17" eb="19">
      <t>フカ</t>
    </rPh>
    <rPh sb="20" eb="22">
      <t>セッテイ</t>
    </rPh>
    <phoneticPr fontId="2"/>
  </si>
  <si>
    <t xml:space="preserve">②マーク利用対象
</t>
    <phoneticPr fontId="2"/>
  </si>
  <si>
    <t xml:space="preserve">③言語
</t>
    <phoneticPr fontId="2"/>
  </si>
  <si>
    <t xml:space="preserve">④資料形態
</t>
    <phoneticPr fontId="2"/>
  </si>
  <si>
    <t xml:space="preserve">②所蔵情報
自校検索の場合、自校所蔵、自校在庫
全体検索の場合、図書館所蔵、他校所蔵、自校所蔵、自校在庫
</t>
    <phoneticPr fontId="2"/>
  </si>
  <si>
    <t>予約一覧画面へ遷移できること。自校の情報のみが表示されること。</t>
    <rPh sb="0" eb="2">
      <t>ヨヤク</t>
    </rPh>
    <rPh sb="2" eb="4">
      <t>イチラン</t>
    </rPh>
    <rPh sb="4" eb="6">
      <t>ガメン</t>
    </rPh>
    <rPh sb="7" eb="9">
      <t>センイ</t>
    </rPh>
    <rPh sb="15" eb="16">
      <t>ジ</t>
    </rPh>
    <rPh sb="16" eb="17">
      <t>コウ</t>
    </rPh>
    <rPh sb="18" eb="20">
      <t>ジョウホウ</t>
    </rPh>
    <rPh sb="23" eb="25">
      <t>ヒョウジ</t>
    </rPh>
    <phoneticPr fontId="42"/>
  </si>
  <si>
    <t xml:space="preserve">②請求記号（別置記号、分類記号、図書記号、巻冊記号）
</t>
    <rPh sb="1" eb="3">
      <t>セイキュウ</t>
    </rPh>
    <rPh sb="3" eb="5">
      <t>キゴウ</t>
    </rPh>
    <rPh sb="6" eb="7">
      <t>ベツ</t>
    </rPh>
    <rPh sb="7" eb="8">
      <t>オ</t>
    </rPh>
    <rPh sb="8" eb="10">
      <t>キゴウ</t>
    </rPh>
    <rPh sb="11" eb="13">
      <t>ブンルイ</t>
    </rPh>
    <rPh sb="13" eb="15">
      <t>キゴウ</t>
    </rPh>
    <rPh sb="16" eb="18">
      <t>トショ</t>
    </rPh>
    <rPh sb="18" eb="20">
      <t>キゴウ</t>
    </rPh>
    <rPh sb="21" eb="22">
      <t>カン</t>
    </rPh>
    <rPh sb="22" eb="23">
      <t>サツ</t>
    </rPh>
    <rPh sb="23" eb="25">
      <t>キゴウ</t>
    </rPh>
    <phoneticPr fontId="2"/>
  </si>
  <si>
    <t xml:space="preserve">③書架
コード管理すること。学校ごとに任意に追加・変更・削除が行えること。
</t>
    <rPh sb="1" eb="3">
      <t>ショカ</t>
    </rPh>
    <phoneticPr fontId="2"/>
  </si>
  <si>
    <t xml:space="preserve">④帯出区分
</t>
    <rPh sb="1" eb="3">
      <t>タイシュツ</t>
    </rPh>
    <rPh sb="3" eb="5">
      <t>クブン</t>
    </rPh>
    <phoneticPr fontId="2"/>
  </si>
  <si>
    <t xml:space="preserve">⑤受入理由（購入、寄贈等）
コード管理すること。学校ごとに任意に追加・変更・削除が行えること。
</t>
    <rPh sb="1" eb="3">
      <t>ウケイレ</t>
    </rPh>
    <rPh sb="3" eb="5">
      <t>リユウ</t>
    </rPh>
    <rPh sb="6" eb="8">
      <t>コウニュウ</t>
    </rPh>
    <rPh sb="9" eb="11">
      <t>キゾウ</t>
    </rPh>
    <rPh sb="11" eb="12">
      <t>トウ</t>
    </rPh>
    <phoneticPr fontId="2"/>
  </si>
  <si>
    <t xml:space="preserve">⑥資料の状態
コード管理すること。
</t>
    <rPh sb="1" eb="3">
      <t>シリョウ</t>
    </rPh>
    <rPh sb="4" eb="6">
      <t>ジョウタイ</t>
    </rPh>
    <phoneticPr fontId="2"/>
  </si>
  <si>
    <t xml:space="preserve">⑦不明回数、不明日
</t>
    <rPh sb="1" eb="3">
      <t>フメイ</t>
    </rPh>
    <rPh sb="3" eb="5">
      <t>カイスウ</t>
    </rPh>
    <rPh sb="6" eb="8">
      <t>フメイ</t>
    </rPh>
    <rPh sb="8" eb="9">
      <t>ビ</t>
    </rPh>
    <phoneticPr fontId="2"/>
  </si>
  <si>
    <t>上記仕組み作成前に登録されたデータについても、必要なデータが揃っている過去のものを遡及して作成し、統合的に参照できるようにすること。</t>
    <rPh sb="0" eb="2">
      <t>ジョウキ</t>
    </rPh>
    <rPh sb="2" eb="4">
      <t>シク</t>
    </rPh>
    <rPh sb="5" eb="7">
      <t>サクセイ</t>
    </rPh>
    <rPh sb="7" eb="8">
      <t>マエ</t>
    </rPh>
    <rPh sb="9" eb="11">
      <t>トウロク</t>
    </rPh>
    <rPh sb="23" eb="25">
      <t>ヒツヨウ</t>
    </rPh>
    <rPh sb="30" eb="31">
      <t>ソロ</t>
    </rPh>
    <rPh sb="35" eb="37">
      <t>カコ</t>
    </rPh>
    <rPh sb="41" eb="43">
      <t>ソキュウ</t>
    </rPh>
    <rPh sb="45" eb="47">
      <t>サクセイ</t>
    </rPh>
    <rPh sb="49" eb="52">
      <t>トウゴウテキ</t>
    </rPh>
    <rPh sb="53" eb="55">
      <t>サンショウ</t>
    </rPh>
    <phoneticPr fontId="41"/>
  </si>
  <si>
    <t>書誌に全点案内の号数がある場合、号数の範囲を指定し、書誌や利用データから抽出した、
タイトル、サブタイトル、シリーズ名、典拠、件名、著者、出版社、
出版年月、価格、NDC、ISBN、利用対象、流通コード、赤星、青星、
予約の有無、新継続購入の有無、ベル（ハーフベル含む）購入の有無、
同一シリーズの所蔵の有無、同一シリーズの所蔵の総貸出回数、
同一シリーズの予約の有無、同一典拠の所蔵の有無、
同一典拠の所蔵の総貸出回数、同一典拠の所蔵の予約の有無、
同一著者の所蔵の有無、同一著者の所蔵の総貸出回数、
同一著者の所蔵の予約の有無
職員が登録する
館名分の購入要望（8館分、8列）、固定書架判定、登録理由、備考、
購入要望館数の合計数、購入決定
を1行、複数列で表現しCSVデータを作成すること。
上記は現行のエクセルで表現した条件であり、上記情報を全て含むより効率的な方法(Access、Power bi、図書館システム）があれば、それで構わない。</t>
    <rPh sb="0" eb="2">
      <t>ショシ</t>
    </rPh>
    <rPh sb="3" eb="5">
      <t>ゼンテン</t>
    </rPh>
    <rPh sb="5" eb="7">
      <t>アンナイ</t>
    </rPh>
    <rPh sb="8" eb="10">
      <t>ゴウスウ</t>
    </rPh>
    <rPh sb="13" eb="15">
      <t>バアイ</t>
    </rPh>
    <rPh sb="16" eb="18">
      <t>ゴウスウ</t>
    </rPh>
    <rPh sb="19" eb="21">
      <t>ハンイ</t>
    </rPh>
    <rPh sb="22" eb="24">
      <t>シテイ</t>
    </rPh>
    <rPh sb="26" eb="28">
      <t>ショシ</t>
    </rPh>
    <rPh sb="29" eb="31">
      <t>リヨウ</t>
    </rPh>
    <rPh sb="36" eb="38">
      <t>チュウシュツ</t>
    </rPh>
    <rPh sb="58" eb="59">
      <t>メイ</t>
    </rPh>
    <rPh sb="60" eb="62">
      <t>テンキョ</t>
    </rPh>
    <rPh sb="63" eb="65">
      <t>ケンメイ</t>
    </rPh>
    <rPh sb="66" eb="68">
      <t>チョシャ</t>
    </rPh>
    <rPh sb="69" eb="72">
      <t>シュッパンシャ</t>
    </rPh>
    <rPh sb="74" eb="76">
      <t>シュッパン</t>
    </rPh>
    <rPh sb="76" eb="78">
      <t>ネンゲツ</t>
    </rPh>
    <rPh sb="79" eb="81">
      <t>カカク</t>
    </rPh>
    <rPh sb="91" eb="93">
      <t>リヨウ</t>
    </rPh>
    <rPh sb="93" eb="95">
      <t>タイショウ</t>
    </rPh>
    <rPh sb="96" eb="98">
      <t>リュウツウ</t>
    </rPh>
    <rPh sb="102" eb="104">
      <t>アカホシ</t>
    </rPh>
    <rPh sb="105" eb="106">
      <t>アオ</t>
    </rPh>
    <rPh sb="106" eb="107">
      <t>ホシ</t>
    </rPh>
    <rPh sb="109" eb="111">
      <t>ヨヤク</t>
    </rPh>
    <rPh sb="112" eb="114">
      <t>ウム</t>
    </rPh>
    <rPh sb="115" eb="116">
      <t>シン</t>
    </rPh>
    <rPh sb="116" eb="118">
      <t>ケイゾク</t>
    </rPh>
    <rPh sb="118" eb="120">
      <t>コウニュウ</t>
    </rPh>
    <rPh sb="121" eb="123">
      <t>ウム</t>
    </rPh>
    <rPh sb="132" eb="133">
      <t>フク</t>
    </rPh>
    <rPh sb="135" eb="137">
      <t>コウニュウ</t>
    </rPh>
    <rPh sb="138" eb="140">
      <t>ウム</t>
    </rPh>
    <rPh sb="142" eb="144">
      <t>ドウイツ</t>
    </rPh>
    <rPh sb="149" eb="151">
      <t>ショゾウ</t>
    </rPh>
    <rPh sb="152" eb="154">
      <t>ウム</t>
    </rPh>
    <rPh sb="155" eb="157">
      <t>ドウイツ</t>
    </rPh>
    <rPh sb="162" eb="164">
      <t>ショゾウ</t>
    </rPh>
    <rPh sb="165" eb="166">
      <t>ソウ</t>
    </rPh>
    <rPh sb="166" eb="168">
      <t>カシダシ</t>
    </rPh>
    <rPh sb="168" eb="170">
      <t>カイスウ</t>
    </rPh>
    <rPh sb="172" eb="174">
      <t>ドウイツ</t>
    </rPh>
    <rPh sb="179" eb="181">
      <t>ヨヤク</t>
    </rPh>
    <rPh sb="182" eb="184">
      <t>ウム</t>
    </rPh>
    <rPh sb="185" eb="187">
      <t>ドウイツ</t>
    </rPh>
    <rPh sb="187" eb="189">
      <t>テンキョ</t>
    </rPh>
    <rPh sb="190" eb="192">
      <t>ショゾウ</t>
    </rPh>
    <rPh sb="193" eb="195">
      <t>ウム</t>
    </rPh>
    <rPh sb="197" eb="199">
      <t>ドウイツ</t>
    </rPh>
    <rPh sb="199" eb="201">
      <t>テンキョ</t>
    </rPh>
    <rPh sb="202" eb="204">
      <t>ショゾウ</t>
    </rPh>
    <rPh sb="205" eb="206">
      <t>ソウ</t>
    </rPh>
    <rPh sb="206" eb="208">
      <t>カシダシ</t>
    </rPh>
    <rPh sb="208" eb="210">
      <t>カイスウ</t>
    </rPh>
    <rPh sb="211" eb="213">
      <t>ドウイツ</t>
    </rPh>
    <rPh sb="213" eb="215">
      <t>テンキョ</t>
    </rPh>
    <rPh sb="216" eb="218">
      <t>ショゾウ</t>
    </rPh>
    <rPh sb="219" eb="221">
      <t>ヨヤク</t>
    </rPh>
    <rPh sb="222" eb="224">
      <t>ウム</t>
    </rPh>
    <rPh sb="226" eb="228">
      <t>ドウイツ</t>
    </rPh>
    <rPh sb="228" eb="230">
      <t>チョシャ</t>
    </rPh>
    <rPh sb="231" eb="233">
      <t>ショゾウ</t>
    </rPh>
    <rPh sb="234" eb="236">
      <t>ウム</t>
    </rPh>
    <rPh sb="239" eb="241">
      <t>チョシャ</t>
    </rPh>
    <rPh sb="254" eb="256">
      <t>チョシャ</t>
    </rPh>
    <rPh sb="266" eb="268">
      <t>ショクイン</t>
    </rPh>
    <rPh sb="269" eb="271">
      <t>トウロク</t>
    </rPh>
    <rPh sb="274" eb="275">
      <t>ヤカタ</t>
    </rPh>
    <rPh sb="275" eb="276">
      <t>メイ</t>
    </rPh>
    <rPh sb="276" eb="277">
      <t>ブン</t>
    </rPh>
    <rPh sb="278" eb="280">
      <t>コウニュウ</t>
    </rPh>
    <rPh sb="280" eb="282">
      <t>ヨウボウ</t>
    </rPh>
    <rPh sb="284" eb="285">
      <t>カン</t>
    </rPh>
    <rPh sb="285" eb="286">
      <t>ブン</t>
    </rPh>
    <rPh sb="288" eb="289">
      <t>レツ</t>
    </rPh>
    <rPh sb="291" eb="293">
      <t>コテイ</t>
    </rPh>
    <rPh sb="293" eb="295">
      <t>ショカ</t>
    </rPh>
    <rPh sb="295" eb="297">
      <t>ハンテイ</t>
    </rPh>
    <rPh sb="298" eb="300">
      <t>トウロク</t>
    </rPh>
    <rPh sb="300" eb="302">
      <t>リユウ</t>
    </rPh>
    <rPh sb="303" eb="305">
      <t>ビコウ</t>
    </rPh>
    <rPh sb="307" eb="309">
      <t>コウニュウ</t>
    </rPh>
    <rPh sb="309" eb="311">
      <t>ヨウボウ</t>
    </rPh>
    <rPh sb="311" eb="312">
      <t>ヤカタ</t>
    </rPh>
    <rPh sb="312" eb="313">
      <t>スウ</t>
    </rPh>
    <rPh sb="314" eb="317">
      <t>ゴウケイスウ</t>
    </rPh>
    <rPh sb="318" eb="320">
      <t>コウニュウ</t>
    </rPh>
    <rPh sb="320" eb="322">
      <t>ケッテイ</t>
    </rPh>
    <rPh sb="325" eb="326">
      <t>ギョウ</t>
    </rPh>
    <rPh sb="327" eb="330">
      <t>フクスウレツ</t>
    </rPh>
    <rPh sb="331" eb="333">
      <t>ヒョウゲン</t>
    </rPh>
    <rPh sb="341" eb="343">
      <t>サクセイ</t>
    </rPh>
    <rPh sb="349" eb="351">
      <t>ジョウキ</t>
    </rPh>
    <rPh sb="352" eb="354">
      <t>ゲンコウ</t>
    </rPh>
    <rPh sb="360" eb="362">
      <t>ヒョウゲン</t>
    </rPh>
    <rPh sb="364" eb="366">
      <t>ジョウケン</t>
    </rPh>
    <rPh sb="370" eb="372">
      <t>ジョウキ</t>
    </rPh>
    <rPh sb="372" eb="374">
      <t>ジョウホウ</t>
    </rPh>
    <rPh sb="375" eb="376">
      <t>スベ</t>
    </rPh>
    <rPh sb="377" eb="378">
      <t>フク</t>
    </rPh>
    <rPh sb="381" eb="384">
      <t>コウリツテキ</t>
    </rPh>
    <rPh sb="385" eb="387">
      <t>ホウホウ</t>
    </rPh>
    <rPh sb="404" eb="407">
      <t>トショカン</t>
    </rPh>
    <rPh sb="420" eb="421">
      <t>カマ</t>
    </rPh>
    <phoneticPr fontId="41"/>
  </si>
  <si>
    <t>上記のリストの他自治体の所蔵状況については、横断検索サイトのAPIを利用し、実現できる仕組みをつくること。</t>
    <rPh sb="0" eb="2">
      <t>ジョウキ</t>
    </rPh>
    <rPh sb="7" eb="8">
      <t>タ</t>
    </rPh>
    <rPh sb="8" eb="11">
      <t>ジチタイ</t>
    </rPh>
    <rPh sb="12" eb="14">
      <t>ショゾウ</t>
    </rPh>
    <rPh sb="14" eb="16">
      <t>ジョウキョウ</t>
    </rPh>
    <rPh sb="22" eb="24">
      <t>オウダン</t>
    </rPh>
    <rPh sb="24" eb="26">
      <t>ケンサク</t>
    </rPh>
    <rPh sb="34" eb="36">
      <t>リヨウ</t>
    </rPh>
    <rPh sb="38" eb="40">
      <t>ジツゲン</t>
    </rPh>
    <rPh sb="43" eb="45">
      <t>シク</t>
    </rPh>
    <phoneticPr fontId="41"/>
  </si>
  <si>
    <t>館内に設置した座席予約端末、WebOPACのマイライブラリ画面から、当日及び未来日の座席の予約利用者自身で行えること。また、確保（確保は当日のみ）が館内に設置した座席予約端末から行えること。
※未来日の範囲は設定で職員による変更が可能なこと。</t>
    <rPh sb="0" eb="2">
      <t>カンナイ</t>
    </rPh>
    <rPh sb="3" eb="5">
      <t>セッチ</t>
    </rPh>
    <rPh sb="7" eb="9">
      <t>ザセキ</t>
    </rPh>
    <rPh sb="9" eb="11">
      <t>ヨヤク</t>
    </rPh>
    <rPh sb="11" eb="13">
      <t>タンマツ</t>
    </rPh>
    <rPh sb="34" eb="36">
      <t>トウジツ</t>
    </rPh>
    <rPh sb="36" eb="37">
      <t>オヨ</t>
    </rPh>
    <rPh sb="38" eb="40">
      <t>ミライ</t>
    </rPh>
    <rPh sb="40" eb="41">
      <t>ビ</t>
    </rPh>
    <rPh sb="42" eb="44">
      <t>ザセキ</t>
    </rPh>
    <rPh sb="45" eb="47">
      <t>ヨヤク</t>
    </rPh>
    <rPh sb="53" eb="54">
      <t>オコナ</t>
    </rPh>
    <rPh sb="74" eb="76">
      <t>カンナイ</t>
    </rPh>
    <rPh sb="77" eb="79">
      <t>セッチ</t>
    </rPh>
    <rPh sb="81" eb="83">
      <t>ザセキ</t>
    </rPh>
    <rPh sb="83" eb="85">
      <t>ヨヤク</t>
    </rPh>
    <rPh sb="85" eb="87">
      <t>タンマツ</t>
    </rPh>
    <rPh sb="89" eb="90">
      <t>オコナ</t>
    </rPh>
    <rPh sb="97" eb="99">
      <t>ミライ</t>
    </rPh>
    <rPh sb="99" eb="100">
      <t>ビ</t>
    </rPh>
    <rPh sb="101" eb="103">
      <t>ハンイ</t>
    </rPh>
    <rPh sb="104" eb="106">
      <t>セッテイ</t>
    </rPh>
    <rPh sb="107" eb="109">
      <t>ショクイン</t>
    </rPh>
    <rPh sb="112" eb="114">
      <t>ヘンコウ</t>
    </rPh>
    <rPh sb="115" eb="117">
      <t>カノウ</t>
    </rPh>
    <phoneticPr fontId="2"/>
  </si>
  <si>
    <t xml:space="preserve">座席予約端末及びWebのマイライブラリ画面から、確保した内容を利用者自身で確認できること。
</t>
    <rPh sb="6" eb="7">
      <t>オヨ</t>
    </rPh>
    <rPh sb="19" eb="21">
      <t>ガメン</t>
    </rPh>
    <rPh sb="24" eb="26">
      <t>カクホ</t>
    </rPh>
    <rPh sb="28" eb="30">
      <t>ナイヨウ</t>
    </rPh>
    <rPh sb="37" eb="39">
      <t>カクニン</t>
    </rPh>
    <phoneticPr fontId="2"/>
  </si>
  <si>
    <t xml:space="preserve">座席予約端末から、確保の取消が利用者自身で行えること。
</t>
    <rPh sb="9" eb="11">
      <t>カクホ</t>
    </rPh>
    <rPh sb="12" eb="14">
      <t>トリケシ</t>
    </rPh>
    <rPh sb="21" eb="22">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</si>
</sst>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6" formatCode="&quot;¥&quot;#,##0;[Red]&quot;¥&quot;\-#,##0"/>
    <numFmt numFmtId="176" formatCode="0_);[Red]\(0\)"/>
    <numFmt numFmtId="177" formatCode="[&lt;=999]000;000\-00"/>
    <numFmt numFmtId="178" formatCode="0_ "/>
    <numFmt numFmtId="179" formatCode="0.0%"/>
  </numFmts>
  <fonts count="44" x14ac:knownFonts="1">
    <font>
      <sz val="11"/>
      <color theme="1"/>
      <name val="ＭＳ Ｐゴシック"/>
      <family val="3"/>
      <charset val="128"/>
      <scheme val="minor"/>
    </font>
    <font>
      <b/>
      <sz val="14"/>
      <name val="ＭＳ Ｐ明朝"/>
      <family val="1"/>
      <charset val="128"/>
    </font>
    <font>
      <sz val="6"/>
      <name val="ＭＳ Ｐゴシック"/>
      <family val="3"/>
      <charset val="128"/>
    </font>
    <font>
      <sz val="6"/>
      <name val="ＭＳ Ｐゴシック"/>
      <family val="3"/>
      <charset val="128"/>
    </font>
    <font>
      <b/>
      <sz val="11"/>
      <name val="ＭＳ Ｐ明朝"/>
      <family val="1"/>
      <charset val="128"/>
    </font>
    <font>
      <sz val="11"/>
      <name val="ＭＳ Ｐ明朝"/>
      <family val="1"/>
      <charset val="128"/>
    </font>
    <font>
      <sz val="11"/>
      <name val="ＭＳ Ｐゴシック"/>
      <family val="3"/>
      <charset val="128"/>
    </font>
    <font>
      <b/>
      <sz val="14"/>
      <name val="ＭＳ ゴシック"/>
      <family val="3"/>
      <charset val="128"/>
    </font>
    <font>
      <b/>
      <sz val="10"/>
      <name val="ＭＳ ゴシック"/>
      <family val="3"/>
      <charset val="128"/>
    </font>
    <font>
      <sz val="11"/>
      <name val="ＭＳ ゴシック"/>
      <family val="3"/>
      <charset val="128"/>
    </font>
    <font>
      <b/>
      <sz val="11"/>
      <name val="ＭＳ ゴシック"/>
      <family val="3"/>
      <charset val="128"/>
    </font>
    <font>
      <sz val="10"/>
      <name val="ＭＳ ゴシック"/>
      <family val="3"/>
      <charset val="128"/>
    </font>
    <font>
      <sz val="6"/>
      <name val="ＭＳ Ｐゴシック"/>
      <family val="3"/>
      <charset val="128"/>
    </font>
    <font>
      <sz val="6"/>
      <name val="ＭＳ Ｐゴシック"/>
      <family val="3"/>
      <charset val="128"/>
    </font>
    <font>
      <b/>
      <sz val="11"/>
      <name val="ＭＳ Ｐゴシック"/>
      <family val="3"/>
      <charset val="128"/>
    </font>
    <font>
      <sz val="11"/>
      <color indexed="8"/>
      <name val="ＭＳ ゴシック"/>
      <family val="3"/>
      <charset val="128"/>
    </font>
    <font>
      <sz val="10"/>
      <name val="ＭＳ Ｐゴシック"/>
      <family val="3"/>
      <charset val="128"/>
    </font>
    <font>
      <u/>
      <sz val="14"/>
      <color indexed="12"/>
      <name val="ＭＳ 明朝"/>
      <family val="1"/>
      <charset val="128"/>
    </font>
    <font>
      <sz val="9"/>
      <name val="ＭＳ ゴシック"/>
      <family val="3"/>
      <charset val="128"/>
    </font>
    <font>
      <sz val="6"/>
      <name val="ＭＳ Ｐゴシック"/>
      <family val="3"/>
      <charset val="128"/>
    </font>
    <font>
      <sz val="14"/>
      <name val="ＭＳ ゴシック"/>
      <family val="3"/>
      <charset val="128"/>
    </font>
    <font>
      <sz val="6"/>
      <name val="ＭＳ Ｐゴシック"/>
      <family val="3"/>
      <charset val="128"/>
    </font>
    <font>
      <strike/>
      <sz val="11"/>
      <color indexed="10"/>
      <name val="ＭＳ ゴシック"/>
      <family val="3"/>
      <charset val="128"/>
    </font>
    <font>
      <strike/>
      <sz val="11"/>
      <name val="ＭＳ 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indexed="10"/>
      <name val="ＭＳ ゴシック"/>
      <family val="3"/>
      <charset val="128"/>
    </font>
    <font>
      <sz val="11"/>
      <color indexed="10"/>
      <name val="ＭＳ Ｐ明朝"/>
      <family val="1"/>
      <charset val="128"/>
    </font>
    <font>
      <sz val="6"/>
      <name val="ＭＳ Ｐゴシック"/>
      <family val="3"/>
      <charset val="128"/>
    </font>
    <font>
      <sz val="11"/>
      <color indexed="48"/>
      <name val="ＭＳ ゴシック"/>
      <family val="3"/>
      <charset val="128"/>
    </font>
    <font>
      <sz val="11"/>
      <color indexed="48"/>
      <name val="ＭＳ Ｐ明朝"/>
      <family val="1"/>
      <charset val="128"/>
    </font>
    <font>
      <sz val="6"/>
      <name val="游ゴシック"/>
      <family val="3"/>
      <charset val="128"/>
    </font>
    <font>
      <sz val="11"/>
      <color theme="1"/>
      <name val="ＭＳ Ｐゴシック"/>
      <family val="3"/>
      <charset val="128"/>
      <scheme val="minor"/>
    </font>
    <font>
      <sz val="10"/>
      <color rgb="FFFF0000"/>
      <name val="ＭＳ ゴシック"/>
      <family val="3"/>
      <charset val="128"/>
    </font>
    <font>
      <sz val="11"/>
      <color theme="1"/>
      <name val="ＭＳ ゴシック"/>
      <family val="3"/>
      <charset val="128"/>
    </font>
    <font>
      <sz val="11"/>
      <color rgb="FFFF0000"/>
      <name val="ＭＳ ゴシック"/>
      <family val="3"/>
      <charset val="128"/>
    </font>
    <font>
      <sz val="11"/>
      <color rgb="FFFF0000"/>
      <name val="ＭＳ Ｐ明朝"/>
      <family val="1"/>
      <charset val="128"/>
    </font>
    <font>
      <sz val="11"/>
      <color theme="1"/>
      <name val="ＭＳ Ｐ明朝"/>
      <family val="1"/>
      <charset val="128"/>
    </font>
    <font>
      <sz val="11"/>
      <name val="ＭＳ Ｐゴシック"/>
      <family val="3"/>
      <charset val="128"/>
      <scheme val="minor"/>
    </font>
    <font>
      <sz val="11"/>
      <color theme="0"/>
      <name val="ＭＳ ゴシック"/>
      <family val="3"/>
      <charset val="128"/>
    </font>
    <font>
      <sz val="6"/>
      <name val="ＭＳ Ｐゴシック"/>
      <family val="3"/>
      <charset val="128"/>
      <scheme val="minor"/>
    </font>
    <font>
      <sz val="11"/>
      <color indexed="8"/>
      <name val="ＭＳ Ｐゴシック"/>
      <family val="3"/>
      <charset val="128"/>
    </font>
    <font>
      <sz val="11"/>
      <color theme="1"/>
      <name val="ＭＳ Ｐゴシック"/>
      <family val="2"/>
      <scheme val="minor"/>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C0C0C0"/>
        <bgColor indexed="64"/>
      </patternFill>
    </fill>
    <fill>
      <patternFill patternType="solid">
        <fgColor theme="4" tint="0.79998168889431442"/>
        <bgColor indexed="64"/>
      </patternFill>
    </fill>
    <fill>
      <patternFill patternType="solid">
        <fgColor theme="9" tint="-0.249977111117893"/>
        <bgColor indexed="64"/>
      </patternFill>
    </fill>
    <fill>
      <patternFill patternType="solid">
        <fgColor rgb="FF0070C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15">
    <xf numFmtId="0" fontId="0" fillId="0" borderId="0">
      <alignment vertical="center"/>
    </xf>
    <xf numFmtId="9" fontId="33" fillId="0" borderId="0" applyFont="0" applyFill="0" applyBorder="0" applyAlignment="0" applyProtection="0">
      <alignment vertical="center"/>
    </xf>
    <xf numFmtId="0" fontId="17" fillId="0" borderId="0" applyNumberFormat="0" applyFill="0" applyBorder="0" applyAlignment="0" applyProtection="0">
      <alignment vertical="top"/>
      <protection locked="0"/>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6" fontId="6" fillId="0" borderId="0" applyFont="0" applyFill="0" applyBorder="0" applyAlignment="0" applyProtection="0"/>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0" fontId="6" fillId="0" borderId="0"/>
    <xf numFmtId="0" fontId="6" fillId="0" borderId="0">
      <alignment vertical="center"/>
    </xf>
    <xf numFmtId="0" fontId="6" fillId="0" borderId="0">
      <alignment vertical="center"/>
    </xf>
    <xf numFmtId="0" fontId="33" fillId="0" borderId="0">
      <alignment vertical="center"/>
    </xf>
    <xf numFmtId="0" fontId="33" fillId="0" borderId="0">
      <alignment vertical="center"/>
    </xf>
    <xf numFmtId="0" fontId="43" fillId="0" borderId="0"/>
    <xf numFmtId="9" fontId="43" fillId="0" borderId="0" applyFont="0" applyFill="0" applyBorder="0" applyAlignment="0" applyProtection="0">
      <alignment vertical="center"/>
    </xf>
  </cellStyleXfs>
  <cellXfs count="206">
    <xf numFmtId="0" fontId="0" fillId="0" borderId="0" xfId="0">
      <alignment vertical="center"/>
    </xf>
    <xf numFmtId="0" fontId="1" fillId="0" borderId="0" xfId="0" applyFont="1" applyAlignment="1" applyProtection="1">
      <alignment vertical="center" wrapText="1"/>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vertical="center" wrapText="1"/>
      <protection locked="0"/>
    </xf>
    <xf numFmtId="0" fontId="4" fillId="2" borderId="0" xfId="0" applyFont="1" applyFill="1" applyAlignment="1" applyProtection="1">
      <alignment vertical="center" wrapText="1"/>
      <protection locked="0"/>
    </xf>
    <xf numFmtId="0" fontId="4" fillId="0" borderId="0" xfId="0" applyFont="1" applyAlignment="1" applyProtection="1">
      <alignment vertical="center" wrapText="1"/>
      <protection locked="0"/>
    </xf>
    <xf numFmtId="176" fontId="5" fillId="0" borderId="0" xfId="0" applyNumberFormat="1" applyFont="1" applyAlignment="1" applyProtection="1">
      <alignment horizontal="left" vertical="center" wrapText="1"/>
      <protection locked="0"/>
    </xf>
    <xf numFmtId="3" fontId="5" fillId="0" borderId="0" xfId="0" applyNumberFormat="1" applyFont="1" applyAlignment="1" applyProtection="1">
      <alignment vertical="center" wrapText="1"/>
      <protection locked="0"/>
    </xf>
    <xf numFmtId="0" fontId="7" fillId="0" borderId="0" xfId="0" applyFont="1" applyAlignment="1" applyProtection="1">
      <alignment vertical="center" wrapText="1"/>
      <protection locked="0"/>
    </xf>
    <xf numFmtId="0" fontId="8" fillId="0" borderId="0" xfId="0" applyFont="1" applyAlignment="1" applyProtection="1">
      <alignment horizontal="right" vertical="center"/>
      <protection locked="0"/>
    </xf>
    <xf numFmtId="176" fontId="9"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3" fontId="11" fillId="0" borderId="1" xfId="0" applyNumberFormat="1"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9" fillId="0" borderId="1" xfId="0" applyFont="1" applyBorder="1" applyAlignment="1" applyProtection="1">
      <alignment vertical="center" wrapText="1"/>
      <protection locked="0"/>
    </xf>
    <xf numFmtId="0" fontId="10" fillId="2" borderId="1" xfId="0" applyFont="1" applyFill="1" applyBorder="1" applyAlignment="1" applyProtection="1">
      <alignment vertical="center" wrapText="1"/>
      <protection locked="0"/>
    </xf>
    <xf numFmtId="176" fontId="10" fillId="2" borderId="1" xfId="0" applyNumberFormat="1" applyFont="1" applyFill="1" applyBorder="1" applyAlignment="1" applyProtection="1">
      <alignment horizontal="left" vertical="center" wrapText="1"/>
      <protection locked="0"/>
    </xf>
    <xf numFmtId="3" fontId="9" fillId="0" borderId="1" xfId="0" applyNumberFormat="1" applyFont="1" applyBorder="1" applyAlignment="1" applyProtection="1">
      <alignment vertical="center" wrapText="1"/>
      <protection locked="0"/>
    </xf>
    <xf numFmtId="49" fontId="9" fillId="0" borderId="1" xfId="0" applyNumberFormat="1" applyFont="1" applyBorder="1" applyAlignment="1">
      <alignment vertical="center" wrapText="1"/>
    </xf>
    <xf numFmtId="0" fontId="10" fillId="2" borderId="1" xfId="0" applyFont="1" applyFill="1" applyBorder="1" applyAlignment="1" applyProtection="1">
      <alignment horizontal="center" vertical="center" wrapText="1"/>
      <protection locked="0"/>
    </xf>
    <xf numFmtId="3" fontId="9"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left" vertical="center" wrapText="1"/>
      <protection locked="0"/>
    </xf>
    <xf numFmtId="49" fontId="9" fillId="0" borderId="1" xfId="0" applyNumberFormat="1" applyFont="1" applyBorder="1" applyAlignment="1">
      <alignment vertical="center" wrapText="1" shrinkToFit="1"/>
    </xf>
    <xf numFmtId="0" fontId="7" fillId="0" borderId="0" xfId="0" applyFont="1" applyAlignment="1" applyProtection="1">
      <alignment horizontal="center" vertical="center" wrapText="1"/>
      <protection locked="0"/>
    </xf>
    <xf numFmtId="0" fontId="7" fillId="0" borderId="2" xfId="0" applyFont="1" applyBorder="1" applyAlignment="1" applyProtection="1">
      <alignment vertical="center" wrapText="1"/>
      <protection locked="0"/>
    </xf>
    <xf numFmtId="3" fontId="9" fillId="0" borderId="1" xfId="0" applyNumberFormat="1" applyFont="1" applyBorder="1" applyAlignment="1" applyProtection="1">
      <alignment horizontal="left" vertical="center" wrapText="1"/>
      <protection locked="0"/>
    </xf>
    <xf numFmtId="0" fontId="6" fillId="0" borderId="3" xfId="8" applyBorder="1" applyAlignment="1">
      <alignment vertical="center" wrapText="1"/>
    </xf>
    <xf numFmtId="0" fontId="10" fillId="3" borderId="1" xfId="0" applyFont="1" applyFill="1" applyBorder="1" applyAlignment="1" applyProtection="1">
      <alignment horizontal="center" vertical="center" wrapText="1"/>
      <protection locked="0"/>
    </xf>
    <xf numFmtId="0" fontId="10" fillId="0" borderId="1" xfId="0" applyFont="1" applyBorder="1" applyAlignment="1" applyProtection="1">
      <alignment horizontal="left" vertical="center" wrapText="1"/>
      <protection locked="0"/>
    </xf>
    <xf numFmtId="0" fontId="10" fillId="2" borderId="3" xfId="0" applyFont="1" applyFill="1" applyBorder="1" applyAlignment="1" applyProtection="1">
      <alignment vertical="center" wrapText="1"/>
      <protection locked="0"/>
    </xf>
    <xf numFmtId="0" fontId="10" fillId="2" borderId="4" xfId="0" applyFont="1" applyFill="1" applyBorder="1" applyAlignment="1" applyProtection="1">
      <alignment vertical="center" wrapText="1"/>
      <protection locked="0"/>
    </xf>
    <xf numFmtId="0" fontId="10" fillId="2" borderId="5" xfId="0" applyFont="1" applyFill="1" applyBorder="1" applyAlignment="1" applyProtection="1">
      <alignment vertical="center" wrapText="1"/>
      <protection locked="0"/>
    </xf>
    <xf numFmtId="176" fontId="9" fillId="3" borderId="1" xfId="0" applyNumberFormat="1" applyFont="1" applyFill="1" applyBorder="1" applyAlignment="1" applyProtection="1">
      <alignment horizontal="center" vertical="center" wrapText="1"/>
      <protection locked="0"/>
    </xf>
    <xf numFmtId="0" fontId="9" fillId="3" borderId="1" xfId="0" applyFont="1" applyFill="1" applyBorder="1" applyAlignment="1" applyProtection="1">
      <alignment horizontal="center" vertical="center" wrapText="1"/>
      <protection locked="0"/>
    </xf>
    <xf numFmtId="3" fontId="11" fillId="3" borderId="1" xfId="0" applyNumberFormat="1" applyFont="1" applyFill="1" applyBorder="1" applyAlignment="1" applyProtection="1">
      <alignment horizontal="center" vertical="center" wrapText="1"/>
      <protection locked="0"/>
    </xf>
    <xf numFmtId="0" fontId="11" fillId="3" borderId="1" xfId="0" applyFont="1" applyFill="1" applyBorder="1" applyAlignment="1" applyProtection="1">
      <alignment horizontal="center" vertical="center" wrapText="1"/>
      <protection locked="0"/>
    </xf>
    <xf numFmtId="0" fontId="9" fillId="3" borderId="1" xfId="0" applyFont="1" applyFill="1" applyBorder="1" applyAlignment="1">
      <alignment vertical="center" wrapText="1"/>
    </xf>
    <xf numFmtId="0" fontId="11" fillId="0" borderId="1" xfId="0" applyFont="1" applyBorder="1" applyAlignment="1" applyProtection="1">
      <alignment horizontal="left" vertical="center" wrapText="1"/>
      <protection locked="0"/>
    </xf>
    <xf numFmtId="3" fontId="8" fillId="3" borderId="1" xfId="0" applyNumberFormat="1"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0" fontId="11" fillId="3" borderId="1" xfId="0" applyFont="1" applyFill="1" applyBorder="1" applyAlignment="1" applyProtection="1">
      <alignment horizontal="left" vertical="center" wrapText="1"/>
      <protection locked="0"/>
    </xf>
    <xf numFmtId="0" fontId="9" fillId="0" borderId="1" xfId="0" applyFont="1" applyBorder="1" applyAlignment="1">
      <alignment horizontal="center" vertical="center" wrapText="1"/>
    </xf>
    <xf numFmtId="0" fontId="9" fillId="0" borderId="1" xfId="0" applyFont="1" applyBorder="1" applyAlignment="1">
      <alignment horizontal="left" vertical="top" wrapText="1"/>
    </xf>
    <xf numFmtId="49" fontId="9" fillId="0" borderId="1" xfId="0" applyNumberFormat="1" applyFont="1" applyBorder="1" applyAlignment="1">
      <alignment horizontal="left" vertical="top" wrapText="1"/>
    </xf>
    <xf numFmtId="0" fontId="9" fillId="0" borderId="1"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6" fillId="0" borderId="3" xfId="8" applyBorder="1" applyAlignment="1">
      <alignment horizontal="left" vertical="top" wrapText="1"/>
    </xf>
    <xf numFmtId="0" fontId="14" fillId="3" borderId="3" xfId="8" applyFont="1" applyFill="1" applyBorder="1" applyAlignment="1">
      <alignment horizontal="left" vertical="top" wrapText="1"/>
    </xf>
    <xf numFmtId="0" fontId="9" fillId="0" borderId="3" xfId="0" applyFont="1" applyBorder="1" applyAlignment="1">
      <alignment horizontal="left" vertical="top" wrapText="1"/>
    </xf>
    <xf numFmtId="0" fontId="9" fillId="0" borderId="3" xfId="0" applyFont="1" applyBorder="1" applyAlignment="1" applyProtection="1">
      <alignment horizontal="left" vertical="top" wrapText="1"/>
      <protection locked="0"/>
    </xf>
    <xf numFmtId="49" fontId="9" fillId="0" borderId="3" xfId="0" applyNumberFormat="1" applyFont="1" applyBorder="1" applyAlignment="1">
      <alignment horizontal="left" vertical="top" wrapText="1"/>
    </xf>
    <xf numFmtId="0" fontId="10" fillId="2" borderId="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2" borderId="1" xfId="0" applyFont="1" applyFill="1" applyBorder="1" applyAlignment="1" applyProtection="1">
      <alignment horizontal="left" vertical="top" wrapText="1"/>
      <protection locked="0"/>
    </xf>
    <xf numFmtId="178" fontId="9" fillId="0" borderId="1" xfId="0" applyNumberFormat="1" applyFont="1" applyBorder="1" applyAlignment="1">
      <alignment horizontal="left" vertical="top" wrapText="1"/>
    </xf>
    <xf numFmtId="49" fontId="9" fillId="0" borderId="1" xfId="0" applyNumberFormat="1" applyFont="1" applyBorder="1" applyAlignment="1">
      <alignment horizontal="left" vertical="top" wrapText="1" shrinkToFit="1"/>
    </xf>
    <xf numFmtId="0" fontId="34" fillId="0" borderId="1" xfId="0" applyFont="1" applyBorder="1" applyAlignment="1" applyProtection="1">
      <alignment horizontal="left" vertical="center" wrapText="1"/>
      <protection locked="0"/>
    </xf>
    <xf numFmtId="0" fontId="35" fillId="0" borderId="1" xfId="0" applyFont="1" applyBorder="1" applyAlignment="1">
      <alignment horizontal="left" vertical="top" wrapText="1"/>
    </xf>
    <xf numFmtId="0" fontId="34" fillId="0" borderId="1" xfId="0" applyFont="1" applyBorder="1" applyAlignment="1" applyProtection="1">
      <alignment horizontal="center" vertical="center" wrapText="1"/>
      <protection locked="0"/>
    </xf>
    <xf numFmtId="0" fontId="36" fillId="0" borderId="1" xfId="0" applyFont="1" applyBorder="1" applyAlignment="1">
      <alignment vertical="center" wrapText="1"/>
    </xf>
    <xf numFmtId="0" fontId="36" fillId="0" borderId="3" xfId="0" applyFont="1" applyBorder="1" applyAlignment="1">
      <alignment vertical="center" wrapText="1"/>
    </xf>
    <xf numFmtId="0" fontId="9" fillId="2" borderId="4" xfId="0" applyFont="1" applyFill="1" applyBorder="1" applyAlignment="1" applyProtection="1">
      <alignment vertical="center" wrapText="1"/>
      <protection locked="0"/>
    </xf>
    <xf numFmtId="0" fontId="9" fillId="2" borderId="5" xfId="0" applyFont="1" applyFill="1" applyBorder="1" applyAlignment="1" applyProtection="1">
      <alignment vertical="center" wrapText="1"/>
      <protection locked="0"/>
    </xf>
    <xf numFmtId="0" fontId="9" fillId="2" borderId="3" xfId="0" applyFont="1" applyFill="1" applyBorder="1" applyAlignment="1" applyProtection="1">
      <alignment vertical="center" wrapText="1"/>
      <protection locked="0"/>
    </xf>
    <xf numFmtId="0" fontId="36" fillId="0" borderId="1" xfId="0" applyFont="1" applyBorder="1" applyAlignment="1" applyProtection="1">
      <alignment vertical="center" wrapText="1"/>
      <protection locked="0"/>
    </xf>
    <xf numFmtId="49" fontId="9" fillId="0" borderId="1" xfId="0" applyNumberFormat="1" applyFont="1" applyBorder="1" applyAlignment="1">
      <alignment vertical="top" wrapText="1" shrinkToFit="1"/>
    </xf>
    <xf numFmtId="3" fontId="11" fillId="0" borderId="1" xfId="0" applyNumberFormat="1" applyFont="1" applyBorder="1" applyAlignment="1" applyProtection="1">
      <alignment vertical="center" wrapText="1"/>
      <protection locked="0"/>
    </xf>
    <xf numFmtId="49" fontId="9" fillId="0" borderId="1" xfId="0" applyNumberFormat="1" applyFont="1" applyBorder="1" applyAlignment="1">
      <alignment vertical="top" wrapText="1"/>
    </xf>
    <xf numFmtId="0" fontId="5" fillId="0" borderId="0" xfId="0" applyFont="1" applyAlignment="1" applyProtection="1">
      <alignment vertical="top" wrapText="1"/>
      <protection locked="0"/>
    </xf>
    <xf numFmtId="0" fontId="10" fillId="2" borderId="3" xfId="0" applyFont="1" applyFill="1" applyBorder="1" applyAlignment="1" applyProtection="1">
      <alignment vertical="top" wrapText="1"/>
      <protection locked="0"/>
    </xf>
    <xf numFmtId="0" fontId="9" fillId="0" borderId="1" xfId="0" applyFont="1" applyBorder="1" applyAlignment="1">
      <alignment vertical="top" wrapText="1"/>
    </xf>
    <xf numFmtId="0" fontId="36" fillId="0" borderId="1" xfId="0" applyFont="1" applyBorder="1" applyAlignment="1" applyProtection="1">
      <alignment horizontal="center" vertical="center" wrapText="1"/>
      <protection locked="0"/>
    </xf>
    <xf numFmtId="3" fontId="36" fillId="0" borderId="1" xfId="0" applyNumberFormat="1" applyFont="1" applyBorder="1" applyAlignment="1" applyProtection="1">
      <alignment vertical="center" wrapText="1"/>
      <protection locked="0"/>
    </xf>
    <xf numFmtId="0" fontId="37" fillId="0" borderId="0" xfId="0" applyFont="1" applyAlignment="1" applyProtection="1">
      <alignment vertical="center" wrapText="1"/>
      <protection locked="0"/>
    </xf>
    <xf numFmtId="0" fontId="9" fillId="4" borderId="1" xfId="0" applyFont="1" applyFill="1" applyBorder="1" applyAlignment="1" applyProtection="1">
      <alignment horizontal="center" vertical="center" wrapText="1"/>
      <protection locked="0"/>
    </xf>
    <xf numFmtId="0" fontId="9" fillId="4" borderId="1" xfId="0" applyFont="1" applyFill="1" applyBorder="1" applyAlignment="1" applyProtection="1">
      <alignment vertical="center" wrapText="1"/>
      <protection locked="0"/>
    </xf>
    <xf numFmtId="0" fontId="10" fillId="2" borderId="1" xfId="0" applyFont="1" applyFill="1" applyBorder="1" applyAlignment="1" applyProtection="1">
      <alignment horizontal="left" vertical="center" wrapText="1"/>
      <protection locked="0"/>
    </xf>
    <xf numFmtId="0" fontId="38" fillId="0" borderId="0" xfId="0" applyFont="1" applyAlignment="1" applyProtection="1">
      <alignment horizontal="left" vertical="top" wrapText="1"/>
      <protection locked="0"/>
    </xf>
    <xf numFmtId="49" fontId="35" fillId="0" borderId="1" xfId="0" applyNumberFormat="1" applyFont="1" applyBorder="1" applyAlignment="1">
      <alignment horizontal="left" vertical="top" wrapText="1" shrinkToFit="1"/>
    </xf>
    <xf numFmtId="49" fontId="35" fillId="0" borderId="1" xfId="0" applyNumberFormat="1" applyFont="1" applyBorder="1" applyAlignment="1">
      <alignment horizontal="left" vertical="top" wrapText="1"/>
    </xf>
    <xf numFmtId="176" fontId="9" fillId="0" borderId="1" xfId="0" applyNumberFormat="1" applyFont="1" applyBorder="1" applyAlignment="1">
      <alignment horizontal="center" vertical="center" wrapText="1"/>
    </xf>
    <xf numFmtId="176" fontId="5" fillId="0" borderId="0" xfId="0" applyNumberFormat="1" applyFont="1" applyAlignment="1" applyProtection="1">
      <alignment horizontal="center" vertical="center" wrapText="1"/>
      <protection locked="0"/>
    </xf>
    <xf numFmtId="176" fontId="9" fillId="2" borderId="1" xfId="0" applyNumberFormat="1" applyFont="1" applyFill="1" applyBorder="1" applyAlignment="1" applyProtection="1">
      <alignment horizontal="center" vertical="center" wrapText="1"/>
      <protection locked="0"/>
    </xf>
    <xf numFmtId="0" fontId="9" fillId="3" borderId="1" xfId="0" applyFont="1" applyFill="1" applyBorder="1" applyAlignment="1">
      <alignment horizontal="center" vertical="center" wrapText="1"/>
    </xf>
    <xf numFmtId="0" fontId="4" fillId="0" borderId="0" xfId="0"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9" fillId="0" borderId="6" xfId="0" applyFont="1" applyBorder="1" applyAlignment="1" applyProtection="1">
      <alignment vertical="center" wrapText="1"/>
      <protection locked="0"/>
    </xf>
    <xf numFmtId="3" fontId="9" fillId="0" borderId="6" xfId="0" applyNumberFormat="1" applyFont="1" applyBorder="1" applyAlignment="1" applyProtection="1">
      <alignment vertical="center" wrapText="1"/>
      <protection locked="0"/>
    </xf>
    <xf numFmtId="0" fontId="9" fillId="0" borderId="7" xfId="0" applyFont="1" applyBorder="1" applyAlignment="1" applyProtection="1">
      <alignment vertical="center" wrapText="1"/>
      <protection locked="0"/>
    </xf>
    <xf numFmtId="3" fontId="9" fillId="0" borderId="7" xfId="0" applyNumberFormat="1" applyFont="1" applyBorder="1" applyAlignment="1" applyProtection="1">
      <alignment vertical="center" wrapText="1"/>
      <protection locked="0"/>
    </xf>
    <xf numFmtId="0" fontId="20" fillId="0" borderId="0" xfId="0" applyFont="1" applyAlignment="1" applyProtection="1">
      <alignment vertical="center" wrapText="1"/>
      <protection locked="0"/>
    </xf>
    <xf numFmtId="0" fontId="10" fillId="2" borderId="3" xfId="0" applyFont="1" applyFill="1" applyBorder="1" applyAlignment="1" applyProtection="1">
      <alignment horizontal="left" vertical="center" wrapText="1"/>
      <protection locked="0"/>
    </xf>
    <xf numFmtId="0" fontId="10" fillId="2" borderId="4" xfId="0" applyFont="1" applyFill="1" applyBorder="1" applyAlignment="1" applyProtection="1">
      <alignment horizontal="left" vertical="center" wrapText="1"/>
      <protection locked="0"/>
    </xf>
    <xf numFmtId="0" fontId="10" fillId="2" borderId="3" xfId="0" applyFont="1" applyFill="1" applyBorder="1" applyAlignment="1" applyProtection="1">
      <alignment horizontal="left" vertical="center"/>
      <protection locked="0"/>
    </xf>
    <xf numFmtId="0" fontId="16" fillId="0" borderId="1" xfId="8" applyFont="1" applyBorder="1" applyAlignment="1">
      <alignment vertical="top" wrapText="1"/>
    </xf>
    <xf numFmtId="0" fontId="18" fillId="0" borderId="1" xfId="9" applyFont="1" applyBorder="1" applyAlignment="1">
      <alignment horizontal="left" vertical="center" wrapText="1"/>
    </xf>
    <xf numFmtId="0" fontId="10" fillId="3" borderId="3" xfId="0" applyFont="1" applyFill="1" applyBorder="1" applyAlignment="1" applyProtection="1">
      <alignment vertical="center" wrapText="1"/>
      <protection locked="0"/>
    </xf>
    <xf numFmtId="0" fontId="1" fillId="0" borderId="0" xfId="0" applyFont="1" applyAlignment="1" applyProtection="1">
      <alignment horizontal="left" vertical="center" wrapText="1"/>
      <protection locked="0"/>
    </xf>
    <xf numFmtId="0" fontId="5" fillId="0" borderId="0" xfId="0" applyFont="1" applyAlignment="1" applyProtection="1">
      <alignment horizontal="left" vertical="center" wrapText="1"/>
      <protection locked="0"/>
    </xf>
    <xf numFmtId="3" fontId="36" fillId="0" borderId="1" xfId="0" applyNumberFormat="1" applyFont="1" applyBorder="1" applyAlignment="1" applyProtection="1">
      <alignment horizontal="left" vertical="center" wrapText="1"/>
      <protection locked="0"/>
    </xf>
    <xf numFmtId="0" fontId="9" fillId="0" borderId="6" xfId="0" applyFont="1" applyBorder="1" applyAlignment="1" applyProtection="1">
      <alignment horizontal="center" vertical="center" wrapText="1"/>
      <protection locked="0"/>
    </xf>
    <xf numFmtId="0" fontId="10" fillId="0" borderId="1" xfId="0" applyFont="1" applyBorder="1" applyAlignment="1" applyProtection="1">
      <alignment vertical="center" wrapText="1"/>
      <protection locked="0"/>
    </xf>
    <xf numFmtId="0" fontId="9" fillId="0" borderId="3" xfId="8" applyFont="1" applyBorder="1" applyAlignment="1">
      <alignment horizontal="left" vertical="top" wrapText="1"/>
    </xf>
    <xf numFmtId="0" fontId="10" fillId="4" borderId="3" xfId="0" applyFont="1" applyFill="1" applyBorder="1" applyAlignment="1" applyProtection="1">
      <alignment vertical="top" wrapText="1"/>
      <protection locked="0"/>
    </xf>
    <xf numFmtId="3" fontId="9" fillId="4" borderId="1" xfId="0" applyNumberFormat="1" applyFont="1" applyFill="1" applyBorder="1" applyAlignment="1" applyProtection="1">
      <alignment vertical="center" wrapText="1"/>
      <protection locked="0"/>
    </xf>
    <xf numFmtId="3" fontId="9" fillId="0" borderId="5" xfId="0" applyNumberFormat="1" applyFont="1" applyBorder="1" applyAlignment="1" applyProtection="1">
      <alignment vertical="center" wrapText="1"/>
      <protection locked="0"/>
    </xf>
    <xf numFmtId="0" fontId="10" fillId="2" borderId="1" xfId="0" applyFont="1" applyFill="1" applyBorder="1" applyAlignment="1" applyProtection="1">
      <alignment vertical="top" wrapText="1"/>
      <protection locked="0"/>
    </xf>
    <xf numFmtId="49" fontId="23" fillId="0" borderId="1" xfId="0" applyNumberFormat="1" applyFont="1" applyBorder="1" applyAlignment="1">
      <alignment horizontal="left" vertical="top" wrapText="1"/>
    </xf>
    <xf numFmtId="0" fontId="9" fillId="0" borderId="4" xfId="0" applyFont="1" applyBorder="1" applyAlignment="1" applyProtection="1">
      <alignment horizontal="center" vertical="center" wrapText="1"/>
      <protection locked="0"/>
    </xf>
    <xf numFmtId="0" fontId="9" fillId="0" borderId="5" xfId="0" applyFont="1" applyBorder="1" applyAlignment="1" applyProtection="1">
      <alignment vertical="center" wrapText="1"/>
      <protection locked="0"/>
    </xf>
    <xf numFmtId="0" fontId="10" fillId="3" borderId="3" xfId="0" applyFont="1" applyFill="1" applyBorder="1" applyAlignment="1" applyProtection="1">
      <alignment horizontal="left" vertical="top" wrapText="1"/>
      <protection locked="0"/>
    </xf>
    <xf numFmtId="0" fontId="10" fillId="3" borderId="3" xfId="8" applyFont="1" applyFill="1" applyBorder="1" applyAlignment="1">
      <alignment horizontal="left" vertical="top" wrapText="1"/>
    </xf>
    <xf numFmtId="0" fontId="7" fillId="0" borderId="2" xfId="0" applyFont="1" applyBorder="1" applyProtection="1">
      <alignment vertical="center"/>
      <protection locked="0"/>
    </xf>
    <xf numFmtId="0" fontId="9" fillId="3" borderId="3" xfId="0" applyFont="1" applyFill="1" applyBorder="1" applyAlignment="1" applyProtection="1">
      <alignment vertical="center" wrapText="1"/>
      <protection locked="0"/>
    </xf>
    <xf numFmtId="0" fontId="9" fillId="3" borderId="4" xfId="0" applyFont="1" applyFill="1" applyBorder="1" applyAlignment="1" applyProtection="1">
      <alignment vertical="center" wrapText="1"/>
      <protection locked="0"/>
    </xf>
    <xf numFmtId="0" fontId="9" fillId="3" borderId="5" xfId="0" applyFont="1" applyFill="1" applyBorder="1" applyAlignment="1" applyProtection="1">
      <alignment vertical="center" wrapText="1"/>
      <protection locked="0"/>
    </xf>
    <xf numFmtId="0" fontId="10" fillId="3" borderId="3" xfId="0" applyFont="1" applyFill="1" applyBorder="1" applyAlignment="1" applyProtection="1">
      <alignment horizontal="left" vertical="center" wrapText="1"/>
      <protection locked="0"/>
    </xf>
    <xf numFmtId="0" fontId="10" fillId="3" borderId="4" xfId="0" applyFont="1" applyFill="1" applyBorder="1" applyAlignment="1" applyProtection="1">
      <alignment horizontal="left" vertical="center" wrapText="1"/>
      <protection locked="0"/>
    </xf>
    <xf numFmtId="0" fontId="10" fillId="3" borderId="5"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center" vertical="center" wrapText="1"/>
      <protection locked="0"/>
    </xf>
    <xf numFmtId="176" fontId="9" fillId="5" borderId="1" xfId="0" applyNumberFormat="1" applyFont="1" applyFill="1" applyBorder="1" applyAlignment="1" applyProtection="1">
      <alignment horizontal="center" vertical="center" wrapText="1"/>
      <protection locked="0"/>
    </xf>
    <xf numFmtId="3" fontId="11" fillId="5" borderId="1" xfId="0" applyNumberFormat="1" applyFont="1" applyFill="1" applyBorder="1" applyAlignment="1" applyProtection="1">
      <alignment horizontal="center" vertical="center" wrapText="1"/>
      <protection locked="0"/>
    </xf>
    <xf numFmtId="0" fontId="11" fillId="5" borderId="1" xfId="0" applyFont="1" applyFill="1" applyBorder="1" applyAlignment="1" applyProtection="1">
      <alignment horizontal="center" vertical="center" wrapText="1"/>
      <protection locked="0"/>
    </xf>
    <xf numFmtId="0" fontId="35" fillId="5" borderId="1" xfId="0" applyFont="1" applyFill="1" applyBorder="1" applyAlignment="1" applyProtection="1">
      <alignment horizontal="center" vertical="center" wrapText="1"/>
      <protection locked="0"/>
    </xf>
    <xf numFmtId="0" fontId="9" fillId="0" borderId="1" xfId="8" applyFont="1" applyBorder="1" applyAlignment="1">
      <alignment horizontal="left" vertical="top" wrapText="1"/>
    </xf>
    <xf numFmtId="177" fontId="9" fillId="0" borderId="1" xfId="5" applyNumberFormat="1" applyFont="1" applyFill="1" applyBorder="1" applyAlignment="1" applyProtection="1">
      <alignment horizontal="left" vertical="top" wrapText="1"/>
    </xf>
    <xf numFmtId="0" fontId="9" fillId="0" borderId="6" xfId="0" applyFont="1" applyBorder="1" applyAlignment="1">
      <alignment horizontal="center" vertical="center" wrapText="1"/>
    </xf>
    <xf numFmtId="0" fontId="35" fillId="0" borderId="6" xfId="0" applyFont="1" applyBorder="1" applyAlignment="1">
      <alignment vertical="top" wrapText="1"/>
    </xf>
    <xf numFmtId="0" fontId="9" fillId="0" borderId="6" xfId="0" applyFont="1" applyBorder="1" applyAlignment="1" applyProtection="1">
      <alignment horizontal="left" vertical="center" wrapText="1"/>
      <protection locked="0"/>
    </xf>
    <xf numFmtId="3" fontId="9" fillId="0" borderId="6" xfId="0" applyNumberFormat="1" applyFont="1" applyBorder="1" applyAlignment="1" applyProtection="1">
      <alignment horizontal="left" vertical="center" wrapText="1"/>
      <protection locked="0"/>
    </xf>
    <xf numFmtId="0" fontId="9" fillId="0" borderId="7" xfId="0" applyFont="1" applyBorder="1" applyAlignment="1">
      <alignment horizontal="center" vertical="center" wrapText="1"/>
    </xf>
    <xf numFmtId="0" fontId="35" fillId="0" borderId="7" xfId="0" applyFont="1" applyBorder="1" applyAlignment="1">
      <alignment vertical="top" wrapText="1"/>
    </xf>
    <xf numFmtId="0" fontId="9" fillId="0" borderId="7" xfId="0" applyFont="1" applyBorder="1" applyAlignment="1" applyProtection="1">
      <alignment horizontal="left" vertical="center" wrapText="1"/>
      <protection locked="0"/>
    </xf>
    <xf numFmtId="3" fontId="36" fillId="0" borderId="7" xfId="0" applyNumberFormat="1" applyFont="1" applyBorder="1" applyAlignment="1" applyProtection="1">
      <alignment horizontal="left" vertical="center" wrapText="1"/>
      <protection locked="0"/>
    </xf>
    <xf numFmtId="0" fontId="9" fillId="0" borderId="1" xfId="0" quotePrefix="1" applyFont="1" applyBorder="1" applyAlignment="1" applyProtection="1">
      <alignment horizontal="left" vertical="center" wrapText="1"/>
      <protection locked="0"/>
    </xf>
    <xf numFmtId="0" fontId="9" fillId="0" borderId="6" xfId="0" applyFont="1" applyBorder="1" applyAlignment="1">
      <alignment vertical="top" wrapText="1"/>
    </xf>
    <xf numFmtId="0" fontId="9" fillId="0" borderId="7" xfId="0" applyFont="1" applyBorder="1" applyAlignment="1">
      <alignment vertical="top" wrapText="1"/>
    </xf>
    <xf numFmtId="177" fontId="9" fillId="0" borderId="3" xfId="5" applyNumberFormat="1" applyFont="1" applyFill="1" applyBorder="1" applyAlignment="1" applyProtection="1">
      <alignment horizontal="left" vertical="top" wrapText="1"/>
    </xf>
    <xf numFmtId="0" fontId="5" fillId="0" borderId="0" xfId="0" applyFont="1" applyAlignment="1" applyProtection="1">
      <alignment horizontal="center" vertical="center"/>
      <protection locked="0"/>
    </xf>
    <xf numFmtId="0" fontId="4" fillId="2" borderId="0" xfId="0" applyFont="1" applyFill="1" applyAlignment="1" applyProtection="1">
      <alignment horizontal="left" vertical="center" wrapText="1"/>
      <protection locked="0"/>
    </xf>
    <xf numFmtId="0" fontId="39" fillId="0" borderId="0" xfId="0" applyFont="1">
      <alignment vertical="center"/>
    </xf>
    <xf numFmtId="0" fontId="9" fillId="0" borderId="0" xfId="0" applyFont="1" applyAlignment="1" applyProtection="1">
      <alignment horizontal="center" vertical="center" wrapText="1"/>
      <protection locked="0"/>
    </xf>
    <xf numFmtId="0" fontId="30" fillId="0" borderId="1" xfId="0" applyFont="1" applyBorder="1" applyAlignment="1" applyProtection="1">
      <alignment vertical="center" wrapText="1"/>
      <protection locked="0"/>
    </xf>
    <xf numFmtId="0" fontId="31" fillId="0" borderId="0" xfId="0" applyFont="1" applyAlignment="1" applyProtection="1">
      <alignment vertical="center" wrapText="1"/>
      <protection locked="0"/>
    </xf>
    <xf numFmtId="0" fontId="9" fillId="0" borderId="1" xfId="0" quotePrefix="1" applyFont="1" applyBorder="1" applyAlignment="1" applyProtection="1">
      <alignment vertical="center" wrapText="1"/>
      <protection locked="0"/>
    </xf>
    <xf numFmtId="0" fontId="27" fillId="0" borderId="1" xfId="0" applyFont="1" applyBorder="1" applyAlignment="1" applyProtection="1">
      <alignment vertical="center" wrapText="1"/>
      <protection locked="0"/>
    </xf>
    <xf numFmtId="0" fontId="28" fillId="0" borderId="0" xfId="0" applyFont="1" applyAlignment="1" applyProtection="1">
      <alignment vertical="center" wrapText="1"/>
      <protection locked="0"/>
    </xf>
    <xf numFmtId="0" fontId="7" fillId="0" borderId="0" xfId="0" applyFont="1" applyProtection="1">
      <alignment vertical="center"/>
      <protection locked="0"/>
    </xf>
    <xf numFmtId="0" fontId="5" fillId="6" borderId="0" xfId="0" applyFont="1" applyFill="1" applyAlignment="1" applyProtection="1">
      <alignment vertical="center" wrapText="1"/>
      <protection locked="0"/>
    </xf>
    <xf numFmtId="0" fontId="40" fillId="4" borderId="1" xfId="0" applyFont="1" applyFill="1" applyBorder="1" applyAlignment="1">
      <alignment horizontal="center" vertical="center" wrapText="1"/>
    </xf>
    <xf numFmtId="0" fontId="40" fillId="4" borderId="1" xfId="0" quotePrefix="1" applyFont="1" applyFill="1" applyBorder="1" applyAlignment="1">
      <alignment horizontal="center" vertical="center" wrapText="1"/>
    </xf>
    <xf numFmtId="0" fontId="10" fillId="0" borderId="1" xfId="0" applyFont="1" applyBorder="1" applyAlignment="1">
      <alignment vertical="top" wrapText="1"/>
    </xf>
    <xf numFmtId="176" fontId="5"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5" fillId="0" borderId="1" xfId="0" applyFont="1" applyBorder="1" applyAlignment="1" applyProtection="1">
      <alignment vertical="center" wrapText="1"/>
      <protection locked="0"/>
    </xf>
    <xf numFmtId="3" fontId="5" fillId="0" borderId="1" xfId="0" applyNumberFormat="1" applyFont="1" applyBorder="1" applyAlignment="1" applyProtection="1">
      <alignment vertical="center" wrapText="1"/>
      <protection locked="0"/>
    </xf>
    <xf numFmtId="0" fontId="5" fillId="0" borderId="1" xfId="0" applyFont="1" applyBorder="1" applyAlignment="1" applyProtection="1">
      <alignment horizontal="left" vertical="top" wrapText="1"/>
      <protection locked="0"/>
    </xf>
    <xf numFmtId="0" fontId="36" fillId="0" borderId="1" xfId="0" applyFont="1" applyBorder="1" applyAlignment="1">
      <alignment horizontal="center" vertical="center" wrapText="1"/>
    </xf>
    <xf numFmtId="0" fontId="37" fillId="0" borderId="0" xfId="0" applyFont="1" applyAlignment="1" applyProtection="1">
      <alignment horizontal="left" vertical="top" wrapText="1"/>
      <protection locked="0"/>
    </xf>
    <xf numFmtId="176" fontId="36" fillId="0" borderId="1" xfId="0" applyNumberFormat="1" applyFont="1" applyBorder="1" applyAlignment="1" applyProtection="1">
      <alignment horizontal="center" vertical="center" wrapText="1"/>
      <protection locked="0"/>
    </xf>
    <xf numFmtId="0" fontId="36" fillId="0" borderId="1" xfId="0" applyFont="1" applyBorder="1" applyAlignment="1">
      <alignment horizontal="left" vertical="top" wrapText="1"/>
    </xf>
    <xf numFmtId="0" fontId="5" fillId="0" borderId="0" xfId="0" applyFont="1" applyAlignment="1">
      <alignment vertical="center" wrapText="1"/>
    </xf>
    <xf numFmtId="0" fontId="9" fillId="7" borderId="1" xfId="0" applyFont="1" applyFill="1" applyBorder="1" applyAlignment="1">
      <alignment horizontal="center" vertical="center" wrapText="1"/>
    </xf>
    <xf numFmtId="0" fontId="9" fillId="3" borderId="1" xfId="0" applyFont="1" applyFill="1" applyBorder="1" applyAlignment="1" applyProtection="1">
      <alignment vertical="center" wrapText="1"/>
      <protection locked="0"/>
    </xf>
    <xf numFmtId="3" fontId="9" fillId="3" borderId="1" xfId="0" applyNumberFormat="1" applyFont="1" applyFill="1" applyBorder="1" applyAlignment="1" applyProtection="1">
      <alignment vertical="center" wrapText="1"/>
      <protection locked="0"/>
    </xf>
    <xf numFmtId="0" fontId="9" fillId="8" borderId="3" xfId="0" applyFont="1" applyFill="1" applyBorder="1" applyAlignment="1">
      <alignment horizontal="left" vertical="top" wrapText="1"/>
    </xf>
    <xf numFmtId="0" fontId="0" fillId="0" borderId="1" xfId="0" applyBorder="1">
      <alignment vertical="center"/>
    </xf>
    <xf numFmtId="0" fontId="0" fillId="0" borderId="1" xfId="0" applyBorder="1" applyAlignment="1">
      <alignment horizontal="center" vertical="center"/>
    </xf>
    <xf numFmtId="179" fontId="0" fillId="0" borderId="1" xfId="0" applyNumberFormat="1" applyBorder="1">
      <alignment vertical="center"/>
    </xf>
    <xf numFmtId="0" fontId="0" fillId="0" borderId="0" xfId="0" applyAlignment="1">
      <alignment horizontal="center" vertical="center"/>
    </xf>
    <xf numFmtId="0" fontId="10" fillId="2" borderId="3" xfId="0" applyFont="1" applyFill="1" applyBorder="1" applyAlignment="1" applyProtection="1">
      <alignment horizontal="left" vertical="center" wrapText="1"/>
      <protection locked="0"/>
    </xf>
    <xf numFmtId="0" fontId="10" fillId="2" borderId="4" xfId="0" applyFont="1" applyFill="1" applyBorder="1" applyAlignment="1" applyProtection="1">
      <alignment horizontal="left" vertical="center" wrapText="1"/>
      <protection locked="0"/>
    </xf>
    <xf numFmtId="0" fontId="10" fillId="2" borderId="5" xfId="0" applyFont="1" applyFill="1" applyBorder="1" applyAlignment="1" applyProtection="1">
      <alignment horizontal="left" vertical="center" wrapText="1"/>
      <protection locked="0"/>
    </xf>
    <xf numFmtId="0" fontId="7" fillId="0" borderId="0" xfId="0" applyFont="1" applyAlignment="1" applyProtection="1">
      <alignment vertical="center" wrapText="1"/>
      <protection locked="0"/>
    </xf>
    <xf numFmtId="0" fontId="7" fillId="0" borderId="2" xfId="0" applyFont="1" applyBorder="1" applyAlignment="1" applyProtection="1">
      <alignment vertical="center" wrapText="1"/>
      <protection locked="0"/>
    </xf>
    <xf numFmtId="0" fontId="10" fillId="2" borderId="1" xfId="0" applyFont="1" applyFill="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10" fillId="4" borderId="1" xfId="0" applyFont="1" applyFill="1" applyBorder="1" applyAlignment="1" applyProtection="1">
      <alignment horizontal="left" vertical="center" wrapText="1"/>
      <protection locked="0"/>
    </xf>
    <xf numFmtId="0" fontId="9" fillId="0" borderId="6"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36" fillId="0" borderId="6" xfId="0" applyFont="1" applyBorder="1" applyAlignment="1" applyProtection="1">
      <alignment horizontal="center" vertical="center" wrapText="1"/>
      <protection locked="0"/>
    </xf>
    <xf numFmtId="0" fontId="36" fillId="0" borderId="7" xfId="0" applyFont="1" applyBorder="1" applyAlignment="1" applyProtection="1">
      <alignment horizontal="center" vertical="center" wrapText="1"/>
      <protection locked="0"/>
    </xf>
    <xf numFmtId="3" fontId="9" fillId="0" borderId="6" xfId="0" applyNumberFormat="1" applyFont="1" applyBorder="1" applyAlignment="1" applyProtection="1">
      <alignment horizontal="center" vertical="center" wrapText="1"/>
      <protection locked="0"/>
    </xf>
    <xf numFmtId="3" fontId="9" fillId="0" borderId="7" xfId="0" applyNumberFormat="1" applyFont="1" applyBorder="1" applyAlignment="1" applyProtection="1">
      <alignment horizontal="center" vertical="center" wrapText="1"/>
      <protection locked="0"/>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5" fillId="0" borderId="6" xfId="0" applyFont="1" applyBorder="1" applyAlignment="1">
      <alignment horizontal="left" vertical="top" wrapText="1"/>
    </xf>
    <xf numFmtId="0" fontId="35" fillId="0" borderId="7" xfId="0" applyFont="1" applyBorder="1" applyAlignment="1">
      <alignment horizontal="left" vertical="top" wrapText="1"/>
    </xf>
    <xf numFmtId="0" fontId="9" fillId="0" borderId="6" xfId="0" applyFont="1" applyBorder="1" applyAlignment="1" applyProtection="1">
      <alignment horizontal="left" vertical="center" wrapText="1"/>
      <protection locked="0"/>
    </xf>
    <xf numFmtId="0" fontId="9" fillId="0" borderId="7" xfId="0" applyFont="1" applyBorder="1" applyAlignment="1" applyProtection="1">
      <alignment horizontal="left" vertical="center" wrapText="1"/>
      <protection locked="0"/>
    </xf>
    <xf numFmtId="3" fontId="9" fillId="0" borderId="6" xfId="0" applyNumberFormat="1" applyFont="1" applyBorder="1" applyAlignment="1" applyProtection="1">
      <alignment horizontal="left" vertical="center" wrapText="1"/>
      <protection locked="0"/>
    </xf>
    <xf numFmtId="3" fontId="9" fillId="0" borderId="7" xfId="0" applyNumberFormat="1" applyFont="1" applyBorder="1" applyAlignment="1" applyProtection="1">
      <alignment horizontal="left" vertical="center" wrapText="1"/>
      <protection locked="0"/>
    </xf>
    <xf numFmtId="0" fontId="7" fillId="7" borderId="3" xfId="0" applyFont="1" applyFill="1" applyBorder="1" applyAlignment="1">
      <alignment horizontal="left" vertical="top" wrapText="1"/>
    </xf>
    <xf numFmtId="0" fontId="7" fillId="7" borderId="4" xfId="0" applyFont="1" applyFill="1" applyBorder="1" applyAlignment="1">
      <alignment horizontal="left" vertical="top" wrapText="1"/>
    </xf>
    <xf numFmtId="0" fontId="7" fillId="7" borderId="5" xfId="0" applyFont="1" applyFill="1" applyBorder="1" applyAlignment="1">
      <alignment horizontal="left" vertical="top" wrapText="1"/>
    </xf>
    <xf numFmtId="0" fontId="39" fillId="0" borderId="5" xfId="0" applyFont="1" applyBorder="1" applyAlignment="1">
      <alignment vertical="center" wrapText="1"/>
    </xf>
    <xf numFmtId="0" fontId="10" fillId="2" borderId="8" xfId="0" applyFont="1" applyFill="1" applyBorder="1" applyAlignment="1" applyProtection="1">
      <alignment horizontal="left" vertical="center" wrapText="1"/>
      <protection locked="0"/>
    </xf>
    <xf numFmtId="0" fontId="10" fillId="2" borderId="0" xfId="0" applyFont="1" applyFill="1" applyAlignment="1" applyProtection="1">
      <alignment horizontal="left" vertical="center" wrapText="1"/>
      <protection locked="0"/>
    </xf>
    <xf numFmtId="0" fontId="39" fillId="0" borderId="0" xfId="0" applyFont="1" applyAlignment="1">
      <alignment vertical="center" wrapText="1"/>
    </xf>
    <xf numFmtId="0" fontId="10" fillId="4" borderId="3" xfId="0" applyFont="1" applyFill="1" applyBorder="1" applyAlignment="1">
      <alignment horizontal="left" vertical="top" wrapText="1"/>
    </xf>
    <xf numFmtId="0" fontId="10" fillId="4" borderId="4" xfId="0" applyFont="1" applyFill="1" applyBorder="1" applyAlignment="1">
      <alignment horizontal="left" vertical="top" wrapText="1"/>
    </xf>
    <xf numFmtId="0" fontId="10" fillId="4" borderId="5" xfId="0" applyFont="1" applyFill="1" applyBorder="1" applyAlignment="1">
      <alignment horizontal="left" vertical="top" wrapText="1"/>
    </xf>
  </cellXfs>
  <cellStyles count="15">
    <cellStyle name="パーセント 2" xfId="1" xr:uid="{00000000-0005-0000-0000-000000000000}"/>
    <cellStyle name="パーセント 3" xfId="14" xr:uid="{995222A7-1AF8-452F-A791-0318A0D3924C}"/>
    <cellStyle name="ハイパーリンク 2" xfId="2" xr:uid="{00000000-0005-0000-0000-000001000000}"/>
    <cellStyle name="桁区切り 2" xfId="3" xr:uid="{00000000-0005-0000-0000-000002000000}"/>
    <cellStyle name="桁区切り 3" xfId="4" xr:uid="{00000000-0005-0000-0000-000003000000}"/>
    <cellStyle name="通貨 2" xfId="5" xr:uid="{00000000-0005-0000-0000-000004000000}"/>
    <cellStyle name="通貨 2 2" xfId="6" xr:uid="{00000000-0005-0000-0000-000005000000}"/>
    <cellStyle name="通貨 3" xfId="7" xr:uid="{00000000-0005-0000-0000-000006000000}"/>
    <cellStyle name="標準" xfId="0" builtinId="0"/>
    <cellStyle name="標準 2" xfId="8" xr:uid="{00000000-0005-0000-0000-000008000000}"/>
    <cellStyle name="標準 2 2" xfId="9" xr:uid="{00000000-0005-0000-0000-000009000000}"/>
    <cellStyle name="標準 3" xfId="10" xr:uid="{00000000-0005-0000-0000-00000A000000}"/>
    <cellStyle name="標準 3 2" xfId="11" xr:uid="{00000000-0005-0000-0000-00000B000000}"/>
    <cellStyle name="標準 4" xfId="12" xr:uid="{00000000-0005-0000-0000-00000C000000}"/>
    <cellStyle name="標準 5" xfId="13" xr:uid="{0E5BC7F3-5612-4698-85FA-6DFFD42FFA0A}"/>
  </cellStyles>
  <dxfs count="30">
    <dxf>
      <fill>
        <patternFill>
          <bgColor rgb="FFFFFFCC"/>
        </patternFill>
      </fill>
    </dxf>
    <dxf>
      <fill>
        <patternFill>
          <bgColor rgb="FFCCFFFF"/>
        </patternFill>
      </fill>
    </dxf>
    <dxf>
      <fill>
        <patternFill>
          <bgColor rgb="FFFFCCFF"/>
        </patternFill>
      </fill>
    </dxf>
    <dxf>
      <fill>
        <patternFill>
          <bgColor rgb="FFFFFFCC"/>
        </patternFill>
      </fill>
    </dxf>
    <dxf>
      <fill>
        <patternFill>
          <bgColor rgb="FFCCFFFF"/>
        </patternFill>
      </fill>
    </dxf>
    <dxf>
      <fill>
        <patternFill>
          <bgColor rgb="FFFFCCFF"/>
        </patternFill>
      </fill>
    </dxf>
    <dxf>
      <fill>
        <patternFill>
          <bgColor rgb="FFFFFFCC"/>
        </patternFill>
      </fill>
    </dxf>
    <dxf>
      <fill>
        <patternFill>
          <bgColor rgb="FFCCFFFF"/>
        </patternFill>
      </fill>
    </dxf>
    <dxf>
      <fill>
        <patternFill>
          <bgColor rgb="FFFFCCFF"/>
        </patternFill>
      </fill>
    </dxf>
    <dxf>
      <fill>
        <patternFill>
          <bgColor rgb="FFFFFFCC"/>
        </patternFill>
      </fill>
    </dxf>
    <dxf>
      <fill>
        <patternFill>
          <bgColor rgb="FFCCFFFF"/>
        </patternFill>
      </fill>
    </dxf>
    <dxf>
      <fill>
        <patternFill>
          <bgColor rgb="FFFFCCFF"/>
        </patternFill>
      </fill>
    </dxf>
    <dxf>
      <fill>
        <patternFill>
          <bgColor rgb="FFFFFFCC"/>
        </patternFill>
      </fill>
    </dxf>
    <dxf>
      <fill>
        <patternFill>
          <bgColor rgb="FFCCFFFF"/>
        </patternFill>
      </fill>
    </dxf>
    <dxf>
      <fill>
        <patternFill>
          <bgColor rgb="FFFFCCFF"/>
        </patternFill>
      </fill>
    </dxf>
    <dxf>
      <fill>
        <patternFill>
          <bgColor rgb="FFFFFFCC"/>
        </patternFill>
      </fill>
    </dxf>
    <dxf>
      <fill>
        <patternFill>
          <bgColor rgb="FFCCFFFF"/>
        </patternFill>
      </fill>
    </dxf>
    <dxf>
      <fill>
        <patternFill>
          <bgColor rgb="FFFFCCFF"/>
        </patternFill>
      </fill>
    </dxf>
    <dxf>
      <fill>
        <patternFill>
          <bgColor rgb="FFFFFFCC"/>
        </patternFill>
      </fill>
    </dxf>
    <dxf>
      <fill>
        <patternFill>
          <bgColor rgb="FFCCFFFF"/>
        </patternFill>
      </fill>
    </dxf>
    <dxf>
      <fill>
        <patternFill>
          <bgColor rgb="FFFFCCFF"/>
        </patternFill>
      </fill>
    </dxf>
    <dxf>
      <fill>
        <patternFill>
          <bgColor rgb="FFFFFFCC"/>
        </patternFill>
      </fill>
    </dxf>
    <dxf>
      <fill>
        <patternFill>
          <bgColor rgb="FFCCFFFF"/>
        </patternFill>
      </fill>
    </dxf>
    <dxf>
      <fill>
        <patternFill>
          <bgColor rgb="FFFFCCFF"/>
        </patternFill>
      </fill>
    </dxf>
    <dxf>
      <fill>
        <patternFill>
          <bgColor rgb="FFFFFFCC"/>
        </patternFill>
      </fill>
    </dxf>
    <dxf>
      <fill>
        <patternFill>
          <bgColor rgb="FFCCFFFF"/>
        </patternFill>
      </fill>
    </dxf>
    <dxf>
      <fill>
        <patternFill>
          <bgColor rgb="FFFFCCFF"/>
        </patternFill>
      </fill>
    </dxf>
    <dxf>
      <fill>
        <patternFill patternType="solid">
          <fgColor rgb="FFC0C0C0"/>
          <bgColor rgb="FF000000"/>
        </patternFill>
      </fill>
    </dxf>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29"/>
      <tableStyleElement type="headerRow" dxfId="2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externalLinkPath" Target="file:///\\hfsv01\&#20849;&#26377;&#12501;&#12457;&#12523;&#12480;\&#38651;&#31639;&#25285;&#24403;\&#12471;&#12473;&#12486;&#12512;&#26356;&#26032;&#38306;&#20418;\&#12304;&#65330;&#65318;&#65321;&#12305;\&#26989;&#32773;&#36865;&#20184;&#29992;\&#12304;&#27096;&#24335;&#65299;&#65293;&#65297;&#12305;&#27231;&#33021;&#35201;&#20214;&#23450;&#32681;&#12471;&#12540;&#12488;(&#27425;&#26399;&#22259;&#26360;&#39208;&#38651;&#31639;&#12471;&#12473;&#12486;&#12512;).xlsx" TargetMode="External"/><Relationship Id="rId13" Type="http://schemas.openxmlformats.org/officeDocument/2006/relationships/externalLinkPath" Target="file:///\\hfsv01\&#20849;&#26377;&#12501;&#12457;&#12523;&#12480;\&#38651;&#31639;&#25285;&#24403;\&#12471;&#12473;&#12486;&#12512;&#26356;&#26032;&#38306;&#20418;\&#12304;&#65330;&#65318;&#65321;&#12305;\&#26989;&#32773;&#36865;&#20184;&#29992;\&#12304;&#27096;&#24335;&#65299;&#65293;&#65297;&#12305;&#27231;&#33021;&#35201;&#20214;&#23450;&#32681;&#12471;&#12540;&#12488;(&#27425;&#26399;&#22259;&#26360;&#39208;&#38651;&#31639;&#12471;&#12473;&#12486;&#12512;).xlsx" TargetMode="External"/><Relationship Id="rId18" Type="http://schemas.openxmlformats.org/officeDocument/2006/relationships/externalLinkPath" Target="file:///\\hfsv01\&#20849;&#26377;&#12501;&#12457;&#12523;&#12480;\&#38651;&#31639;&#25285;&#24403;\&#12471;&#12473;&#12486;&#12512;&#26356;&#26032;&#38306;&#20418;\&#12304;&#65330;&#65318;&#65321;&#12305;\&#26989;&#32773;&#36865;&#20184;&#29992;\&#12304;&#27096;&#24335;&#65299;&#65293;&#65297;&#12305;&#27231;&#33021;&#35201;&#20214;&#23450;&#32681;&#12471;&#12540;&#12488;(&#27425;&#26399;&#22259;&#26360;&#39208;&#38651;&#31639;&#12471;&#12473;&#12486;&#12512;).xlsx" TargetMode="External"/><Relationship Id="rId26" Type="http://schemas.openxmlformats.org/officeDocument/2006/relationships/externalLinkPath" Target="file:///\\hfsv01\&#20849;&#26377;&#12501;&#12457;&#12523;&#12480;\&#38651;&#31639;&#25285;&#24403;\&#12471;&#12473;&#12486;&#12512;&#26356;&#26032;&#38306;&#20418;\&#12304;&#65330;&#65318;&#65321;&#12305;\&#26989;&#32773;&#36865;&#20184;&#29992;\&#12304;&#27096;&#24335;&#65299;&#65293;&#65297;&#12305;&#27231;&#33021;&#35201;&#20214;&#23450;&#32681;&#12471;&#12540;&#12488;(&#27425;&#26399;&#22259;&#26360;&#39208;&#38651;&#31639;&#12471;&#12473;&#12486;&#12512;).xlsx" TargetMode="External"/><Relationship Id="rId3" Type="http://schemas.openxmlformats.org/officeDocument/2006/relationships/externalLinkPath" Target="file:///\\hfsv01\&#20849;&#26377;&#12501;&#12457;&#12523;&#12480;\&#38651;&#31639;&#25285;&#24403;\&#12471;&#12473;&#12486;&#12512;&#26356;&#26032;&#38306;&#20418;\&#12304;&#65330;&#65318;&#65321;&#12305;\&#26989;&#32773;&#36865;&#20184;&#29992;\&#12304;&#27096;&#24335;&#65299;&#65293;&#65297;&#12305;&#27231;&#33021;&#35201;&#20214;&#23450;&#32681;&#12471;&#12540;&#12488;(&#27425;&#26399;&#22259;&#26360;&#39208;&#38651;&#31639;&#12471;&#12473;&#12486;&#12512;).xlsx" TargetMode="External"/><Relationship Id="rId21" Type="http://schemas.openxmlformats.org/officeDocument/2006/relationships/externalLinkPath" Target="file:///\\hfsv01\&#20849;&#26377;&#12501;&#12457;&#12523;&#12480;\&#38651;&#31639;&#25285;&#24403;\&#12471;&#12473;&#12486;&#12512;&#26356;&#26032;&#38306;&#20418;\&#12304;&#65330;&#65318;&#65321;&#12305;\&#26989;&#32773;&#36865;&#20184;&#29992;\&#12304;&#27096;&#24335;&#65299;&#65293;&#65297;&#12305;&#27231;&#33021;&#35201;&#20214;&#23450;&#32681;&#12471;&#12540;&#12488;(&#27425;&#26399;&#22259;&#26360;&#39208;&#38651;&#31639;&#12471;&#12473;&#12486;&#12512;).xlsx" TargetMode="External"/><Relationship Id="rId7" Type="http://schemas.openxmlformats.org/officeDocument/2006/relationships/externalLinkPath" Target="file:///\\hfsv01\&#20849;&#26377;&#12501;&#12457;&#12523;&#12480;\&#38651;&#31639;&#25285;&#24403;\&#12471;&#12473;&#12486;&#12512;&#26356;&#26032;&#38306;&#20418;\&#12304;&#65330;&#65318;&#65321;&#12305;\&#26989;&#32773;&#36865;&#20184;&#29992;\&#12304;&#27096;&#24335;&#65299;&#65293;&#65297;&#12305;&#27231;&#33021;&#35201;&#20214;&#23450;&#32681;&#12471;&#12540;&#12488;(&#27425;&#26399;&#22259;&#26360;&#39208;&#38651;&#31639;&#12471;&#12473;&#12486;&#12512;).xlsx" TargetMode="External"/><Relationship Id="rId12" Type="http://schemas.openxmlformats.org/officeDocument/2006/relationships/externalLinkPath" Target="file:///\\hfsv01\&#20849;&#26377;&#12501;&#12457;&#12523;&#12480;\&#38651;&#31639;&#25285;&#24403;\&#12471;&#12473;&#12486;&#12512;&#26356;&#26032;&#38306;&#20418;\&#12304;&#65330;&#65318;&#65321;&#12305;\&#26989;&#32773;&#36865;&#20184;&#29992;\&#12304;&#27096;&#24335;&#65299;&#65293;&#65297;&#12305;&#27231;&#33021;&#35201;&#20214;&#23450;&#32681;&#12471;&#12540;&#12488;(&#27425;&#26399;&#22259;&#26360;&#39208;&#38651;&#31639;&#12471;&#12473;&#12486;&#12512;).xlsx" TargetMode="External"/><Relationship Id="rId17" Type="http://schemas.openxmlformats.org/officeDocument/2006/relationships/externalLinkPath" Target="file:///\\hfsv01\&#20849;&#26377;&#12501;&#12457;&#12523;&#12480;\&#38651;&#31639;&#25285;&#24403;\&#12471;&#12473;&#12486;&#12512;&#26356;&#26032;&#38306;&#20418;\&#12304;&#65330;&#65318;&#65321;&#12305;\&#26989;&#32773;&#36865;&#20184;&#29992;\&#12304;&#27096;&#24335;&#65299;&#65293;&#65297;&#12305;&#27231;&#33021;&#35201;&#20214;&#23450;&#32681;&#12471;&#12540;&#12488;(&#27425;&#26399;&#22259;&#26360;&#39208;&#38651;&#31639;&#12471;&#12473;&#12486;&#12512;).xlsx" TargetMode="External"/><Relationship Id="rId25" Type="http://schemas.openxmlformats.org/officeDocument/2006/relationships/externalLinkPath" Target="file:///\\hfsv01\&#20849;&#26377;&#12501;&#12457;&#12523;&#12480;\&#38651;&#31639;&#25285;&#24403;\&#12471;&#12473;&#12486;&#12512;&#26356;&#26032;&#38306;&#20418;\&#12304;&#65330;&#65318;&#65321;&#12305;\&#26989;&#32773;&#36865;&#20184;&#29992;\&#12304;&#27096;&#24335;&#65299;&#65293;&#65297;&#12305;&#27231;&#33021;&#35201;&#20214;&#23450;&#32681;&#12471;&#12540;&#12488;(&#27425;&#26399;&#22259;&#26360;&#39208;&#38651;&#31639;&#12471;&#12473;&#12486;&#12512;).xlsx" TargetMode="External"/><Relationship Id="rId2" Type="http://schemas.openxmlformats.org/officeDocument/2006/relationships/externalLinkPath" Target="file:///\\hfsv01\&#20849;&#26377;&#12501;&#12457;&#12523;&#12480;\&#38651;&#31639;&#25285;&#24403;\&#12471;&#12473;&#12486;&#12512;&#26356;&#26032;&#38306;&#20418;\&#12304;&#65330;&#65318;&#65321;&#12305;\&#26989;&#32773;&#36865;&#20184;&#29992;\&#12304;&#27096;&#24335;&#65299;&#65293;&#65297;&#12305;&#27231;&#33021;&#35201;&#20214;&#23450;&#32681;&#12471;&#12540;&#12488;(&#27425;&#26399;&#22259;&#26360;&#39208;&#38651;&#31639;&#12471;&#12473;&#12486;&#12512;).xlsx" TargetMode="External"/><Relationship Id="rId16" Type="http://schemas.openxmlformats.org/officeDocument/2006/relationships/externalLinkPath" Target="file:///\\hfsv01\&#20849;&#26377;&#12501;&#12457;&#12523;&#12480;\&#38651;&#31639;&#25285;&#24403;\&#12471;&#12473;&#12486;&#12512;&#26356;&#26032;&#38306;&#20418;\&#12304;&#65330;&#65318;&#65321;&#12305;\&#26989;&#32773;&#36865;&#20184;&#29992;\&#12304;&#27096;&#24335;&#65299;&#65293;&#65297;&#12305;&#27231;&#33021;&#35201;&#20214;&#23450;&#32681;&#12471;&#12540;&#12488;(&#27425;&#26399;&#22259;&#26360;&#39208;&#38651;&#31639;&#12471;&#12473;&#12486;&#12512;).xlsx" TargetMode="External"/><Relationship Id="rId20" Type="http://schemas.openxmlformats.org/officeDocument/2006/relationships/externalLinkPath" Target="file:///\\hfsv01\&#20849;&#26377;&#12501;&#12457;&#12523;&#12480;\&#38651;&#31639;&#25285;&#24403;\&#12471;&#12473;&#12486;&#12512;&#26356;&#26032;&#38306;&#20418;\&#12304;&#65330;&#65318;&#65321;&#12305;\&#26989;&#32773;&#36865;&#20184;&#29992;\&#12304;&#27096;&#24335;&#65299;&#65293;&#65297;&#12305;&#27231;&#33021;&#35201;&#20214;&#23450;&#32681;&#12471;&#12540;&#12488;(&#27425;&#26399;&#22259;&#26360;&#39208;&#38651;&#31639;&#12471;&#12473;&#12486;&#12512;).xlsx" TargetMode="External"/><Relationship Id="rId1" Type="http://schemas.openxmlformats.org/officeDocument/2006/relationships/externalLinkPath" Target="file:///\\hfsv01\&#20849;&#26377;&#12501;&#12457;&#12523;&#12480;\&#38651;&#31639;&#25285;&#24403;\&#12471;&#12473;&#12486;&#12512;&#26356;&#26032;&#38306;&#20418;\&#12304;&#65330;&#65318;&#65321;&#12305;\&#26989;&#32773;&#36865;&#20184;&#29992;\&#12304;&#27096;&#24335;&#65299;&#65293;&#65297;&#12305;&#27231;&#33021;&#35201;&#20214;&#23450;&#32681;&#12471;&#12540;&#12488;(&#27425;&#26399;&#22259;&#26360;&#39208;&#38651;&#31639;&#12471;&#12473;&#12486;&#12512;).xlsx" TargetMode="External"/><Relationship Id="rId6" Type="http://schemas.openxmlformats.org/officeDocument/2006/relationships/externalLinkPath" Target="file:///\\hfsv01\&#20849;&#26377;&#12501;&#12457;&#12523;&#12480;\&#38651;&#31639;&#25285;&#24403;\&#12471;&#12473;&#12486;&#12512;&#26356;&#26032;&#38306;&#20418;\&#12304;&#65330;&#65318;&#65321;&#12305;\&#26989;&#32773;&#36865;&#20184;&#29992;\&#12304;&#27096;&#24335;&#65299;&#65293;&#65297;&#12305;&#27231;&#33021;&#35201;&#20214;&#23450;&#32681;&#12471;&#12540;&#12488;(&#27425;&#26399;&#22259;&#26360;&#39208;&#38651;&#31639;&#12471;&#12473;&#12486;&#12512;).xlsx" TargetMode="External"/><Relationship Id="rId11" Type="http://schemas.openxmlformats.org/officeDocument/2006/relationships/externalLinkPath" Target="file:///\\hfsv01\&#20849;&#26377;&#12501;&#12457;&#12523;&#12480;\&#38651;&#31639;&#25285;&#24403;\&#12471;&#12473;&#12486;&#12512;&#26356;&#26032;&#38306;&#20418;\&#12304;&#65330;&#65318;&#65321;&#12305;\&#26989;&#32773;&#36865;&#20184;&#29992;\&#12304;&#27096;&#24335;&#65299;&#65293;&#65297;&#12305;&#27231;&#33021;&#35201;&#20214;&#23450;&#32681;&#12471;&#12540;&#12488;(&#27425;&#26399;&#22259;&#26360;&#39208;&#38651;&#31639;&#12471;&#12473;&#12486;&#12512;).xlsx" TargetMode="External"/><Relationship Id="rId24" Type="http://schemas.openxmlformats.org/officeDocument/2006/relationships/externalLinkPath" Target="file:///\\hfsv01\&#20849;&#26377;&#12501;&#12457;&#12523;&#12480;\&#38651;&#31639;&#25285;&#24403;\&#12471;&#12473;&#12486;&#12512;&#26356;&#26032;&#38306;&#20418;\&#12304;&#65330;&#65318;&#65321;&#12305;\&#26989;&#32773;&#36865;&#20184;&#29992;\&#12304;&#27096;&#24335;&#65299;&#65293;&#65297;&#12305;&#27231;&#33021;&#35201;&#20214;&#23450;&#32681;&#12471;&#12540;&#12488;(&#27425;&#26399;&#22259;&#26360;&#39208;&#38651;&#31639;&#12471;&#12473;&#12486;&#12512;).xlsx" TargetMode="External"/><Relationship Id="rId5" Type="http://schemas.openxmlformats.org/officeDocument/2006/relationships/externalLinkPath" Target="file:///\\hfsv01\&#20849;&#26377;&#12501;&#12457;&#12523;&#12480;\&#38651;&#31639;&#25285;&#24403;\&#12471;&#12473;&#12486;&#12512;&#26356;&#26032;&#38306;&#20418;\&#12304;&#65330;&#65318;&#65321;&#12305;\&#26989;&#32773;&#36865;&#20184;&#29992;\&#12304;&#27096;&#24335;&#65299;&#65293;&#65297;&#12305;&#27231;&#33021;&#35201;&#20214;&#23450;&#32681;&#12471;&#12540;&#12488;(&#27425;&#26399;&#22259;&#26360;&#39208;&#38651;&#31639;&#12471;&#12473;&#12486;&#12512;).xlsx" TargetMode="External"/><Relationship Id="rId15" Type="http://schemas.openxmlformats.org/officeDocument/2006/relationships/externalLinkPath" Target="file:///\\hfsv01\&#20849;&#26377;&#12501;&#12457;&#12523;&#12480;\&#38651;&#31639;&#25285;&#24403;\&#12471;&#12473;&#12486;&#12512;&#26356;&#26032;&#38306;&#20418;\&#12304;&#65330;&#65318;&#65321;&#12305;\&#26989;&#32773;&#36865;&#20184;&#29992;\&#12304;&#27096;&#24335;&#65299;&#65293;&#65297;&#12305;&#27231;&#33021;&#35201;&#20214;&#23450;&#32681;&#12471;&#12540;&#12488;(&#27425;&#26399;&#22259;&#26360;&#39208;&#38651;&#31639;&#12471;&#12473;&#12486;&#12512;).xlsx" TargetMode="External"/><Relationship Id="rId23" Type="http://schemas.openxmlformats.org/officeDocument/2006/relationships/externalLinkPath" Target="file:///\\hfsv01\&#20849;&#26377;&#12501;&#12457;&#12523;&#12480;\&#38651;&#31639;&#25285;&#24403;\&#12471;&#12473;&#12486;&#12512;&#26356;&#26032;&#38306;&#20418;\&#12304;&#65330;&#65318;&#65321;&#12305;\&#26989;&#32773;&#36865;&#20184;&#29992;\&#12304;&#27096;&#24335;&#65299;&#65293;&#65297;&#12305;&#27231;&#33021;&#35201;&#20214;&#23450;&#32681;&#12471;&#12540;&#12488;(&#27425;&#26399;&#22259;&#26360;&#39208;&#38651;&#31639;&#12471;&#12473;&#12486;&#12512;).xlsx" TargetMode="External"/><Relationship Id="rId28" Type="http://schemas.openxmlformats.org/officeDocument/2006/relationships/externalLinkPath" Target="file:///\\hfsv01\&#20849;&#26377;&#12501;&#12457;&#12523;&#12480;\&#38651;&#31639;&#25285;&#24403;\&#12471;&#12473;&#12486;&#12512;&#26356;&#26032;&#38306;&#20418;\&#12304;&#65330;&#65318;&#65321;&#12305;\&#26989;&#32773;&#36865;&#20184;&#29992;\&#12304;&#27096;&#24335;&#65299;&#65293;&#65297;&#12305;&#27231;&#33021;&#35201;&#20214;&#23450;&#32681;&#12471;&#12540;&#12488;(&#27425;&#26399;&#22259;&#26360;&#39208;&#38651;&#31639;&#12471;&#12473;&#12486;&#12512;).xlsx" TargetMode="External"/><Relationship Id="rId10" Type="http://schemas.openxmlformats.org/officeDocument/2006/relationships/externalLinkPath" Target="file:///\\hfsv01\&#20849;&#26377;&#12501;&#12457;&#12523;&#12480;\&#38651;&#31639;&#25285;&#24403;\&#12471;&#12473;&#12486;&#12512;&#26356;&#26032;&#38306;&#20418;\&#12304;&#65330;&#65318;&#65321;&#12305;\&#26989;&#32773;&#36865;&#20184;&#29992;\&#12304;&#27096;&#24335;&#65299;&#65293;&#65297;&#12305;&#27231;&#33021;&#35201;&#20214;&#23450;&#32681;&#12471;&#12540;&#12488;(&#27425;&#26399;&#22259;&#26360;&#39208;&#38651;&#31639;&#12471;&#12473;&#12486;&#12512;).xlsx" TargetMode="External"/><Relationship Id="rId19" Type="http://schemas.openxmlformats.org/officeDocument/2006/relationships/externalLinkPath" Target="file:///\\hfsv01\&#20849;&#26377;&#12501;&#12457;&#12523;&#12480;\&#38651;&#31639;&#25285;&#24403;\&#12471;&#12473;&#12486;&#12512;&#26356;&#26032;&#38306;&#20418;\&#12304;&#65330;&#65318;&#65321;&#12305;\&#26989;&#32773;&#36865;&#20184;&#29992;\&#12304;&#27096;&#24335;&#65299;&#65293;&#65297;&#12305;&#27231;&#33021;&#35201;&#20214;&#23450;&#32681;&#12471;&#12540;&#12488;(&#27425;&#26399;&#22259;&#26360;&#39208;&#38651;&#31639;&#12471;&#12473;&#12486;&#12512;).xlsx" TargetMode="External"/><Relationship Id="rId4" Type="http://schemas.openxmlformats.org/officeDocument/2006/relationships/externalLinkPath" Target="file:///\\hfsv01\&#20849;&#26377;&#12501;&#12457;&#12523;&#12480;\&#38651;&#31639;&#25285;&#24403;\&#12471;&#12473;&#12486;&#12512;&#26356;&#26032;&#38306;&#20418;\&#12304;&#65330;&#65318;&#65321;&#12305;\&#26989;&#32773;&#36865;&#20184;&#29992;\&#12304;&#27096;&#24335;&#65299;&#65293;&#65297;&#12305;&#27231;&#33021;&#35201;&#20214;&#23450;&#32681;&#12471;&#12540;&#12488;(&#27425;&#26399;&#22259;&#26360;&#39208;&#38651;&#31639;&#12471;&#12473;&#12486;&#12512;).xlsx" TargetMode="External"/><Relationship Id="rId9" Type="http://schemas.openxmlformats.org/officeDocument/2006/relationships/externalLinkPath" Target="file:///\\hfsv01\&#20849;&#26377;&#12501;&#12457;&#12523;&#12480;\&#38651;&#31639;&#25285;&#24403;\&#12471;&#12473;&#12486;&#12512;&#26356;&#26032;&#38306;&#20418;\&#12304;&#65330;&#65318;&#65321;&#12305;\&#26989;&#32773;&#36865;&#20184;&#29992;\&#12304;&#27096;&#24335;&#65299;&#65293;&#65297;&#12305;&#27231;&#33021;&#35201;&#20214;&#23450;&#32681;&#12471;&#12540;&#12488;(&#27425;&#26399;&#22259;&#26360;&#39208;&#38651;&#31639;&#12471;&#12473;&#12486;&#12512;).xlsx" TargetMode="External"/><Relationship Id="rId14" Type="http://schemas.openxmlformats.org/officeDocument/2006/relationships/externalLinkPath" Target="file:///\\hfsv01\&#20849;&#26377;&#12501;&#12457;&#12523;&#12480;\&#38651;&#31639;&#25285;&#24403;\&#12471;&#12473;&#12486;&#12512;&#26356;&#26032;&#38306;&#20418;\&#12304;&#65330;&#65318;&#65321;&#12305;\&#26989;&#32773;&#36865;&#20184;&#29992;\&#12304;&#27096;&#24335;&#65299;&#65293;&#65297;&#12305;&#27231;&#33021;&#35201;&#20214;&#23450;&#32681;&#12471;&#12540;&#12488;(&#27425;&#26399;&#22259;&#26360;&#39208;&#38651;&#31639;&#12471;&#12473;&#12486;&#12512;).xlsx" TargetMode="External"/><Relationship Id="rId22" Type="http://schemas.openxmlformats.org/officeDocument/2006/relationships/externalLinkPath" Target="file:///\\hfsv01\&#20849;&#26377;&#12501;&#12457;&#12523;&#12480;\&#38651;&#31639;&#25285;&#24403;\&#12471;&#12473;&#12486;&#12512;&#26356;&#26032;&#38306;&#20418;\&#12304;&#65330;&#65318;&#65321;&#12305;\&#26989;&#32773;&#36865;&#20184;&#29992;\&#12304;&#27096;&#24335;&#65299;&#65293;&#65297;&#12305;&#27231;&#33021;&#35201;&#20214;&#23450;&#32681;&#12471;&#12540;&#12488;(&#27425;&#26399;&#22259;&#26360;&#39208;&#38651;&#31639;&#12471;&#12473;&#12486;&#12512;).xlsx" TargetMode="External"/><Relationship Id="rId27" Type="http://schemas.openxmlformats.org/officeDocument/2006/relationships/externalLinkPath" Target="file:///\\hfsv01\&#20849;&#26377;&#12501;&#12457;&#12523;&#12480;\&#38651;&#31639;&#25285;&#24403;\&#12471;&#12473;&#12486;&#12512;&#26356;&#26032;&#38306;&#20418;\&#12304;&#65330;&#65318;&#65321;&#12305;\&#26989;&#32773;&#36865;&#20184;&#29992;\&#12304;&#27096;&#24335;&#65299;&#65293;&#65297;&#12305;&#27231;&#33021;&#35201;&#20214;&#23450;&#32681;&#12471;&#12540;&#12488;(&#27425;&#26399;&#22259;&#26360;&#39208;&#38651;&#31639;&#12471;&#12473;&#12486;&#12512;).xls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C9B41-82A2-4DE8-909F-A82353E53BF1}">
  <dimension ref="B2:K37"/>
  <sheetViews>
    <sheetView workbookViewId="0">
      <selection activeCell="F3" sqref="F3"/>
    </sheetView>
  </sheetViews>
  <sheetFormatPr defaultRowHeight="13.5" x14ac:dyDescent="0.15"/>
  <cols>
    <col min="2" max="2" width="4.5" customWidth="1"/>
    <col min="3" max="3" width="23.75" customWidth="1"/>
    <col min="5" max="5" width="10.625" customWidth="1"/>
    <col min="6" max="6" width="13.875" customWidth="1"/>
    <col min="7" max="7" width="12.875" customWidth="1"/>
    <col min="8" max="8" width="10.25" customWidth="1"/>
    <col min="9" max="9" width="25" customWidth="1"/>
    <col min="11" max="11" width="0" hidden="1" customWidth="1"/>
  </cols>
  <sheetData>
    <row r="2" spans="2:11" x14ac:dyDescent="0.15">
      <c r="B2" s="168"/>
      <c r="C2" s="169" t="s">
        <v>2038</v>
      </c>
      <c r="D2" s="169" t="s">
        <v>2039</v>
      </c>
      <c r="E2" s="168" t="s">
        <v>2040</v>
      </c>
      <c r="F2" s="168" t="s">
        <v>2041</v>
      </c>
      <c r="G2" s="168" t="s">
        <v>2042</v>
      </c>
      <c r="H2" s="168" t="s">
        <v>2043</v>
      </c>
      <c r="I2" s="168" t="s">
        <v>2044</v>
      </c>
    </row>
    <row r="3" spans="2:11" x14ac:dyDescent="0.15">
      <c r="B3" s="168">
        <v>1</v>
      </c>
      <c r="C3" s="168" t="s">
        <v>273</v>
      </c>
      <c r="D3" s="168">
        <f ca="1">LARGE(INDIRECT(K3&amp;"!B:B"),1)</f>
        <v>18</v>
      </c>
      <c r="E3" s="168">
        <f ca="1">COUNTIF(INDIRECT(K3&amp;"!D:D"),"A")</f>
        <v>0</v>
      </c>
      <c r="F3" s="168">
        <f ca="1">COUNTIF(INDIRECT(K3&amp;"!D:D"),"B")</f>
        <v>0</v>
      </c>
      <c r="G3" s="168">
        <f ca="1">COUNTIF(INDIRECT(K3&amp;"!D:D"),"C")</f>
        <v>0</v>
      </c>
      <c r="H3" s="168">
        <f ca="1">COUNTIF(INDIRECT(K3&amp;"!D:D"),"D")</f>
        <v>0</v>
      </c>
      <c r="I3" s="168">
        <f ca="1">SUM(INDIRECT(K3&amp;"!E:E"))</f>
        <v>0</v>
      </c>
      <c r="K3" t="str">
        <f>CONCATENATE(B3,C3)</f>
        <v>1全般</v>
      </c>
    </row>
    <row r="4" spans="2:11" x14ac:dyDescent="0.15">
      <c r="B4" s="168">
        <v>2</v>
      </c>
      <c r="C4" s="168" t="s">
        <v>1529</v>
      </c>
      <c r="D4" s="168">
        <f t="shared" ref="D4:D34" ca="1" si="0">LARGE(INDIRECT(K4&amp;"!B:B"),1)</f>
        <v>104</v>
      </c>
      <c r="E4" s="168">
        <f t="shared" ref="E4:E34" ca="1" si="1">COUNTIF(INDIRECT(K4&amp;"!D:D"),"A")</f>
        <v>0</v>
      </c>
      <c r="F4" s="168">
        <f t="shared" ref="F4:F34" ca="1" si="2">COUNTIF(INDIRECT(K4&amp;"!D:D"),"B")</f>
        <v>0</v>
      </c>
      <c r="G4" s="168">
        <f t="shared" ref="G4:G34" ca="1" si="3">COUNTIF(INDIRECT(K4&amp;"!D:D"),"C")</f>
        <v>0</v>
      </c>
      <c r="H4" s="168">
        <f t="shared" ref="H4:H34" ca="1" si="4">COUNTIF(INDIRECT(K4&amp;"!D:D"),"D")</f>
        <v>0</v>
      </c>
      <c r="I4" s="168">
        <f t="shared" ref="I4:I34" ca="1" si="5">SUM(INDIRECT(K4&amp;"!E:E"))</f>
        <v>0</v>
      </c>
      <c r="K4" t="str">
        <f t="shared" ref="K4:K34" si="6">CONCATENATE(B4,C4)</f>
        <v>2貸出</v>
      </c>
    </row>
    <row r="5" spans="2:11" x14ac:dyDescent="0.15">
      <c r="B5" s="168">
        <v>3</v>
      </c>
      <c r="C5" s="168" t="s">
        <v>1541</v>
      </c>
      <c r="D5" s="168">
        <f t="shared" ca="1" si="0"/>
        <v>64</v>
      </c>
      <c r="E5" s="168">
        <f t="shared" ca="1" si="1"/>
        <v>0</v>
      </c>
      <c r="F5" s="168">
        <f t="shared" ca="1" si="2"/>
        <v>0</v>
      </c>
      <c r="G5" s="168">
        <f t="shared" ca="1" si="3"/>
        <v>0</v>
      </c>
      <c r="H5" s="168">
        <f t="shared" ca="1" si="4"/>
        <v>0</v>
      </c>
      <c r="I5" s="168">
        <f t="shared" ca="1" si="5"/>
        <v>0</v>
      </c>
      <c r="K5" t="str">
        <f t="shared" si="6"/>
        <v>3返却</v>
      </c>
    </row>
    <row r="6" spans="2:11" x14ac:dyDescent="0.15">
      <c r="B6" s="168">
        <v>4</v>
      </c>
      <c r="C6" s="168" t="s">
        <v>2045</v>
      </c>
      <c r="D6" s="168">
        <f t="shared" ca="1" si="0"/>
        <v>103</v>
      </c>
      <c r="E6" s="168">
        <f t="shared" ca="1" si="1"/>
        <v>0</v>
      </c>
      <c r="F6" s="168">
        <f t="shared" ca="1" si="2"/>
        <v>0</v>
      </c>
      <c r="G6" s="168">
        <f t="shared" ca="1" si="3"/>
        <v>0</v>
      </c>
      <c r="H6" s="168">
        <f t="shared" ca="1" si="4"/>
        <v>0</v>
      </c>
      <c r="I6" s="168">
        <f t="shared" ca="1" si="5"/>
        <v>0</v>
      </c>
      <c r="K6" t="str">
        <f t="shared" si="6"/>
        <v>4利用者管理</v>
      </c>
    </row>
    <row r="7" spans="2:11" x14ac:dyDescent="0.15">
      <c r="B7" s="168">
        <v>5</v>
      </c>
      <c r="C7" s="168" t="s">
        <v>2046</v>
      </c>
      <c r="D7" s="168">
        <f t="shared" ca="1" si="0"/>
        <v>71</v>
      </c>
      <c r="E7" s="168">
        <f t="shared" ca="1" si="1"/>
        <v>0</v>
      </c>
      <c r="F7" s="168">
        <f t="shared" ca="1" si="2"/>
        <v>0</v>
      </c>
      <c r="G7" s="168">
        <f t="shared" ca="1" si="3"/>
        <v>0</v>
      </c>
      <c r="H7" s="168">
        <f t="shared" ca="1" si="4"/>
        <v>0</v>
      </c>
      <c r="I7" s="168">
        <f t="shared" ca="1" si="5"/>
        <v>0</v>
      </c>
      <c r="K7" t="str">
        <f t="shared" si="6"/>
        <v>5予約管理</v>
      </c>
    </row>
    <row r="8" spans="2:11" x14ac:dyDescent="0.15">
      <c r="B8" s="168">
        <v>6</v>
      </c>
      <c r="C8" s="168" t="s">
        <v>2047</v>
      </c>
      <c r="D8" s="168">
        <f t="shared" ca="1" si="0"/>
        <v>158</v>
      </c>
      <c r="E8" s="168">
        <f t="shared" ca="1" si="1"/>
        <v>0</v>
      </c>
      <c r="F8" s="168">
        <f t="shared" ca="1" si="2"/>
        <v>0</v>
      </c>
      <c r="G8" s="168">
        <f t="shared" ca="1" si="3"/>
        <v>0</v>
      </c>
      <c r="H8" s="168">
        <f t="shared" ca="1" si="4"/>
        <v>0</v>
      </c>
      <c r="I8" s="168">
        <f t="shared" ca="1" si="5"/>
        <v>0</v>
      </c>
      <c r="K8" t="str">
        <f t="shared" si="6"/>
        <v>6資料検索</v>
      </c>
    </row>
    <row r="9" spans="2:11" x14ac:dyDescent="0.15">
      <c r="B9" s="168">
        <v>7</v>
      </c>
      <c r="C9" s="168" t="s">
        <v>2048</v>
      </c>
      <c r="D9" s="168">
        <f t="shared" ca="1" si="0"/>
        <v>51</v>
      </c>
      <c r="E9" s="168">
        <f t="shared" ca="1" si="1"/>
        <v>0</v>
      </c>
      <c r="F9" s="168">
        <f t="shared" ca="1" si="2"/>
        <v>0</v>
      </c>
      <c r="G9" s="168">
        <f t="shared" ca="1" si="3"/>
        <v>0</v>
      </c>
      <c r="H9" s="168">
        <f t="shared" ca="1" si="4"/>
        <v>0</v>
      </c>
      <c r="I9" s="168">
        <f t="shared" ca="1" si="5"/>
        <v>0</v>
      </c>
      <c r="K9" t="str">
        <f t="shared" si="6"/>
        <v>7書誌管理</v>
      </c>
    </row>
    <row r="10" spans="2:11" x14ac:dyDescent="0.15">
      <c r="B10" s="168">
        <v>8</v>
      </c>
      <c r="C10" s="168" t="s">
        <v>1355</v>
      </c>
      <c r="D10" s="168">
        <f t="shared" ca="1" si="0"/>
        <v>22</v>
      </c>
      <c r="E10" s="168">
        <f t="shared" ca="1" si="1"/>
        <v>0</v>
      </c>
      <c r="F10" s="168">
        <f t="shared" ca="1" si="2"/>
        <v>0</v>
      </c>
      <c r="G10" s="168">
        <f t="shared" ca="1" si="3"/>
        <v>0</v>
      </c>
      <c r="H10" s="168">
        <f t="shared" ca="1" si="4"/>
        <v>0</v>
      </c>
      <c r="I10" s="168">
        <f t="shared" ca="1" si="5"/>
        <v>0</v>
      </c>
      <c r="K10" t="str">
        <f t="shared" si="6"/>
        <v>8蔵書管理</v>
      </c>
    </row>
    <row r="11" spans="2:11" x14ac:dyDescent="0.15">
      <c r="B11" s="168">
        <v>9</v>
      </c>
      <c r="C11" s="168" t="s">
        <v>1557</v>
      </c>
      <c r="D11" s="168">
        <f t="shared" ca="1" si="0"/>
        <v>18</v>
      </c>
      <c r="E11" s="168">
        <f t="shared" ca="1" si="1"/>
        <v>0</v>
      </c>
      <c r="F11" s="168">
        <f t="shared" ca="1" si="2"/>
        <v>0</v>
      </c>
      <c r="G11" s="168">
        <f t="shared" ca="1" si="3"/>
        <v>0</v>
      </c>
      <c r="H11" s="168">
        <f t="shared" ca="1" si="4"/>
        <v>0</v>
      </c>
      <c r="I11" s="168">
        <f t="shared" ca="1" si="5"/>
        <v>0</v>
      </c>
      <c r="K11" t="str">
        <f t="shared" si="6"/>
        <v>9蔵書点検</v>
      </c>
    </row>
    <row r="12" spans="2:11" x14ac:dyDescent="0.15">
      <c r="B12" s="168">
        <v>10</v>
      </c>
      <c r="C12" s="168" t="s">
        <v>1569</v>
      </c>
      <c r="D12" s="168">
        <f t="shared" ca="1" si="0"/>
        <v>17</v>
      </c>
      <c r="E12" s="168">
        <f t="shared" ca="1" si="1"/>
        <v>0</v>
      </c>
      <c r="F12" s="168">
        <f t="shared" ca="1" si="2"/>
        <v>0</v>
      </c>
      <c r="G12" s="168">
        <f t="shared" ca="1" si="3"/>
        <v>0</v>
      </c>
      <c r="H12" s="168">
        <f t="shared" ca="1" si="4"/>
        <v>0</v>
      </c>
      <c r="I12" s="168">
        <f t="shared" ca="1" si="5"/>
        <v>0</v>
      </c>
      <c r="K12" t="str">
        <f t="shared" si="6"/>
        <v>10除籍</v>
      </c>
    </row>
    <row r="13" spans="2:11" x14ac:dyDescent="0.15">
      <c r="B13" s="168">
        <v>11</v>
      </c>
      <c r="C13" s="168" t="s">
        <v>2049</v>
      </c>
      <c r="D13" s="168">
        <f t="shared" ca="1" si="0"/>
        <v>76</v>
      </c>
      <c r="E13" s="168">
        <f t="shared" ca="1" si="1"/>
        <v>0</v>
      </c>
      <c r="F13" s="168">
        <f t="shared" ca="1" si="2"/>
        <v>0</v>
      </c>
      <c r="G13" s="168">
        <f t="shared" ca="1" si="3"/>
        <v>0</v>
      </c>
      <c r="H13" s="168">
        <f t="shared" ca="1" si="4"/>
        <v>0</v>
      </c>
      <c r="I13" s="168">
        <f t="shared" ca="1" si="5"/>
        <v>0</v>
      </c>
      <c r="K13" t="str">
        <f t="shared" si="6"/>
        <v>11発注・受入</v>
      </c>
    </row>
    <row r="14" spans="2:11" x14ac:dyDescent="0.15">
      <c r="B14" s="168">
        <v>12</v>
      </c>
      <c r="C14" s="168" t="s">
        <v>2050</v>
      </c>
      <c r="D14" s="168">
        <f t="shared" ca="1" si="0"/>
        <v>10</v>
      </c>
      <c r="E14" s="168">
        <f t="shared" ca="1" si="1"/>
        <v>0</v>
      </c>
      <c r="F14" s="168">
        <f t="shared" ca="1" si="2"/>
        <v>0</v>
      </c>
      <c r="G14" s="168">
        <f t="shared" ca="1" si="3"/>
        <v>0</v>
      </c>
      <c r="H14" s="168">
        <f t="shared" ca="1" si="4"/>
        <v>0</v>
      </c>
      <c r="I14" s="168">
        <f t="shared" ca="1" si="5"/>
        <v>0</v>
      </c>
      <c r="K14" t="str">
        <f t="shared" si="6"/>
        <v>12督促</v>
      </c>
    </row>
    <row r="15" spans="2:11" x14ac:dyDescent="0.15">
      <c r="B15" s="168">
        <v>13</v>
      </c>
      <c r="C15" s="168" t="s">
        <v>2051</v>
      </c>
      <c r="D15" s="168">
        <f t="shared" ca="1" si="0"/>
        <v>29</v>
      </c>
      <c r="E15" s="168">
        <f t="shared" ca="1" si="1"/>
        <v>0</v>
      </c>
      <c r="F15" s="168">
        <f t="shared" ca="1" si="2"/>
        <v>0</v>
      </c>
      <c r="G15" s="168">
        <f t="shared" ca="1" si="3"/>
        <v>0</v>
      </c>
      <c r="H15" s="168">
        <f t="shared" ca="1" si="4"/>
        <v>0</v>
      </c>
      <c r="I15" s="168">
        <f t="shared" ca="1" si="5"/>
        <v>0</v>
      </c>
      <c r="K15" t="str">
        <f t="shared" si="6"/>
        <v>13メール通知</v>
      </c>
    </row>
    <row r="16" spans="2:11" x14ac:dyDescent="0.15">
      <c r="B16" s="168">
        <v>14</v>
      </c>
      <c r="C16" s="168" t="s">
        <v>2074</v>
      </c>
      <c r="D16" s="168">
        <f t="shared" ca="1" si="0"/>
        <v>9</v>
      </c>
      <c r="E16" s="168">
        <f t="shared" ca="1" si="1"/>
        <v>0</v>
      </c>
      <c r="F16" s="168">
        <f t="shared" ca="1" si="2"/>
        <v>0</v>
      </c>
      <c r="G16" s="168">
        <f t="shared" ca="1" si="3"/>
        <v>0</v>
      </c>
      <c r="H16" s="168">
        <f t="shared" ca="1" si="4"/>
        <v>0</v>
      </c>
      <c r="I16" s="168">
        <f t="shared" ca="1" si="5"/>
        <v>0</v>
      </c>
      <c r="K16" t="str">
        <f t="shared" si="6"/>
        <v>14オフライン貸返</v>
      </c>
    </row>
    <row r="17" spans="2:11" x14ac:dyDescent="0.15">
      <c r="B17" s="168">
        <v>15</v>
      </c>
      <c r="C17" s="168" t="s">
        <v>2052</v>
      </c>
      <c r="D17" s="168">
        <f t="shared" ca="1" si="0"/>
        <v>31</v>
      </c>
      <c r="E17" s="168">
        <f t="shared" ca="1" si="1"/>
        <v>0</v>
      </c>
      <c r="F17" s="168">
        <f t="shared" ca="1" si="2"/>
        <v>0</v>
      </c>
      <c r="G17" s="168">
        <f t="shared" ca="1" si="3"/>
        <v>0</v>
      </c>
      <c r="H17" s="168">
        <f t="shared" ca="1" si="4"/>
        <v>0</v>
      </c>
      <c r="I17" s="168">
        <f t="shared" ca="1" si="5"/>
        <v>0</v>
      </c>
      <c r="K17" t="str">
        <f t="shared" si="6"/>
        <v>15レファレンス管理</v>
      </c>
    </row>
    <row r="18" spans="2:11" x14ac:dyDescent="0.15">
      <c r="B18" s="168">
        <v>16</v>
      </c>
      <c r="C18" s="168" t="s">
        <v>2053</v>
      </c>
      <c r="D18" s="168">
        <f t="shared" ca="1" si="0"/>
        <v>20</v>
      </c>
      <c r="E18" s="168">
        <f t="shared" ca="1" si="1"/>
        <v>0</v>
      </c>
      <c r="F18" s="168">
        <f t="shared" ca="1" si="2"/>
        <v>0</v>
      </c>
      <c r="G18" s="168">
        <f t="shared" ca="1" si="3"/>
        <v>0</v>
      </c>
      <c r="H18" s="168">
        <f t="shared" ca="1" si="4"/>
        <v>0</v>
      </c>
      <c r="I18" s="168">
        <f t="shared" ca="1" si="5"/>
        <v>0</v>
      </c>
      <c r="K18" t="str">
        <f t="shared" si="6"/>
        <v>16新聞記事管理</v>
      </c>
    </row>
    <row r="19" spans="2:11" x14ac:dyDescent="0.15">
      <c r="B19" s="168">
        <v>17</v>
      </c>
      <c r="C19" s="168" t="s">
        <v>2032</v>
      </c>
      <c r="D19" s="168">
        <f t="shared" ca="1" si="0"/>
        <v>56</v>
      </c>
      <c r="E19" s="168">
        <f t="shared" ca="1" si="1"/>
        <v>0</v>
      </c>
      <c r="F19" s="168">
        <f t="shared" ca="1" si="2"/>
        <v>0</v>
      </c>
      <c r="G19" s="168">
        <f t="shared" ca="1" si="3"/>
        <v>0</v>
      </c>
      <c r="H19" s="168">
        <f t="shared" ca="1" si="4"/>
        <v>0</v>
      </c>
      <c r="I19" s="168">
        <f t="shared" ca="1" si="5"/>
        <v>0</v>
      </c>
      <c r="K19" t="str">
        <f t="shared" si="6"/>
        <v>17帳票</v>
      </c>
    </row>
    <row r="20" spans="2:11" x14ac:dyDescent="0.15">
      <c r="B20" s="168">
        <v>18</v>
      </c>
      <c r="C20" s="168" t="s">
        <v>452</v>
      </c>
      <c r="D20" s="168">
        <f t="shared" ca="1" si="0"/>
        <v>51</v>
      </c>
      <c r="E20" s="168">
        <f t="shared" ca="1" si="1"/>
        <v>0</v>
      </c>
      <c r="F20" s="168">
        <f t="shared" ca="1" si="2"/>
        <v>0</v>
      </c>
      <c r="G20" s="168">
        <f t="shared" ca="1" si="3"/>
        <v>0</v>
      </c>
      <c r="H20" s="168">
        <f t="shared" ca="1" si="4"/>
        <v>0</v>
      </c>
      <c r="I20" s="168">
        <f t="shared" ca="1" si="5"/>
        <v>0</v>
      </c>
      <c r="K20" t="str">
        <f t="shared" si="6"/>
        <v>18統計</v>
      </c>
    </row>
    <row r="21" spans="2:11" x14ac:dyDescent="0.15">
      <c r="B21" s="168">
        <v>19</v>
      </c>
      <c r="C21" s="168" t="s">
        <v>2054</v>
      </c>
      <c r="D21" s="168">
        <f t="shared" ca="1" si="0"/>
        <v>232</v>
      </c>
      <c r="E21" s="168">
        <f t="shared" ca="1" si="1"/>
        <v>0</v>
      </c>
      <c r="F21" s="168">
        <f t="shared" ca="1" si="2"/>
        <v>0</v>
      </c>
      <c r="G21" s="168">
        <f t="shared" ca="1" si="3"/>
        <v>0</v>
      </c>
      <c r="H21" s="168">
        <f t="shared" ca="1" si="4"/>
        <v>0</v>
      </c>
      <c r="I21" s="168">
        <f t="shared" ca="1" si="5"/>
        <v>0</v>
      </c>
      <c r="K21" t="str">
        <f t="shared" si="6"/>
        <v>19館内OPAC</v>
      </c>
    </row>
    <row r="22" spans="2:11" x14ac:dyDescent="0.15">
      <c r="B22" s="168">
        <v>20</v>
      </c>
      <c r="C22" s="168" t="s">
        <v>2055</v>
      </c>
      <c r="D22" s="168">
        <f t="shared" ca="1" si="0"/>
        <v>230</v>
      </c>
      <c r="E22" s="168">
        <f t="shared" ca="1" si="1"/>
        <v>0</v>
      </c>
      <c r="F22" s="168">
        <f t="shared" ca="1" si="2"/>
        <v>0</v>
      </c>
      <c r="G22" s="168">
        <f t="shared" ca="1" si="3"/>
        <v>0</v>
      </c>
      <c r="H22" s="168">
        <f t="shared" ca="1" si="4"/>
        <v>0</v>
      </c>
      <c r="I22" s="168">
        <f t="shared" ca="1" si="5"/>
        <v>0</v>
      </c>
      <c r="K22" t="str">
        <f t="shared" si="6"/>
        <v>20WebOPAC</v>
      </c>
    </row>
    <row r="23" spans="2:11" x14ac:dyDescent="0.15">
      <c r="B23" s="168">
        <v>21</v>
      </c>
      <c r="C23" s="168" t="s">
        <v>2058</v>
      </c>
      <c r="D23" s="168">
        <f t="shared" ca="1" si="0"/>
        <v>51</v>
      </c>
      <c r="E23" s="168">
        <f t="shared" ca="1" si="1"/>
        <v>0</v>
      </c>
      <c r="F23" s="168">
        <f t="shared" ca="1" si="2"/>
        <v>0</v>
      </c>
      <c r="G23" s="168">
        <f t="shared" ca="1" si="3"/>
        <v>0</v>
      </c>
      <c r="H23" s="168">
        <f t="shared" ca="1" si="4"/>
        <v>0</v>
      </c>
      <c r="I23" s="168">
        <f t="shared" ca="1" si="5"/>
        <v>0</v>
      </c>
      <c r="K23" t="str">
        <f t="shared" si="6"/>
        <v>21座席管理</v>
      </c>
    </row>
    <row r="24" spans="2:11" x14ac:dyDescent="0.15">
      <c r="B24" s="168">
        <v>22</v>
      </c>
      <c r="C24" s="168" t="s">
        <v>2059</v>
      </c>
      <c r="D24" s="168">
        <f t="shared" ca="1" si="0"/>
        <v>57</v>
      </c>
      <c r="E24" s="168">
        <f t="shared" ca="1" si="1"/>
        <v>0</v>
      </c>
      <c r="F24" s="168">
        <f t="shared" ca="1" si="2"/>
        <v>0</v>
      </c>
      <c r="G24" s="168">
        <f t="shared" ca="1" si="3"/>
        <v>0</v>
      </c>
      <c r="H24" s="168">
        <f t="shared" ca="1" si="4"/>
        <v>0</v>
      </c>
      <c r="I24" s="168">
        <f t="shared" ca="1" si="5"/>
        <v>0</v>
      </c>
      <c r="K24" t="str">
        <f t="shared" si="6"/>
        <v>22CMS</v>
      </c>
    </row>
    <row r="25" spans="2:11" x14ac:dyDescent="0.15">
      <c r="B25" s="168">
        <v>23</v>
      </c>
      <c r="C25" s="168" t="s">
        <v>2056</v>
      </c>
      <c r="D25" s="168">
        <f t="shared" ca="1" si="0"/>
        <v>32</v>
      </c>
      <c r="E25" s="168">
        <f t="shared" ca="1" si="1"/>
        <v>0</v>
      </c>
      <c r="F25" s="168">
        <f t="shared" ca="1" si="2"/>
        <v>0</v>
      </c>
      <c r="G25" s="168">
        <f t="shared" ca="1" si="3"/>
        <v>0</v>
      </c>
      <c r="H25" s="168">
        <f t="shared" ca="1" si="4"/>
        <v>0</v>
      </c>
      <c r="I25" s="168">
        <f t="shared" ca="1" si="5"/>
        <v>0</v>
      </c>
      <c r="K25" t="str">
        <f t="shared" si="6"/>
        <v>23館内HP</v>
      </c>
    </row>
    <row r="26" spans="2:11" x14ac:dyDescent="0.15">
      <c r="B26" s="168">
        <v>24</v>
      </c>
      <c r="C26" s="168" t="s">
        <v>2057</v>
      </c>
      <c r="D26" s="168">
        <f t="shared" ca="1" si="0"/>
        <v>83</v>
      </c>
      <c r="E26" s="168">
        <f t="shared" ca="1" si="1"/>
        <v>0</v>
      </c>
      <c r="F26" s="168">
        <f t="shared" ca="1" si="2"/>
        <v>0</v>
      </c>
      <c r="G26" s="168">
        <f t="shared" ca="1" si="3"/>
        <v>0</v>
      </c>
      <c r="H26" s="168">
        <f t="shared" ca="1" si="4"/>
        <v>0</v>
      </c>
      <c r="I26" s="168">
        <f t="shared" ca="1" si="5"/>
        <v>0</v>
      </c>
      <c r="K26" t="str">
        <f t="shared" si="6"/>
        <v>24ICタグシステム</v>
      </c>
    </row>
    <row r="27" spans="2:11" x14ac:dyDescent="0.15">
      <c r="B27" s="168">
        <v>25</v>
      </c>
      <c r="C27" s="168" t="s">
        <v>2060</v>
      </c>
      <c r="D27" s="168">
        <f t="shared" ca="1" si="0"/>
        <v>265</v>
      </c>
      <c r="E27" s="168">
        <f t="shared" ca="1" si="1"/>
        <v>0</v>
      </c>
      <c r="F27" s="168">
        <f t="shared" ca="1" si="2"/>
        <v>0</v>
      </c>
      <c r="G27" s="168">
        <f t="shared" ca="1" si="3"/>
        <v>0</v>
      </c>
      <c r="H27" s="168">
        <f t="shared" ca="1" si="4"/>
        <v>0</v>
      </c>
      <c r="I27" s="168">
        <f t="shared" ca="1" si="5"/>
        <v>0</v>
      </c>
      <c r="K27" t="str">
        <f t="shared" si="6"/>
        <v>25学校図書館システム</v>
      </c>
    </row>
    <row r="28" spans="2:11" x14ac:dyDescent="0.15">
      <c r="B28" s="168">
        <v>26</v>
      </c>
      <c r="C28" s="168" t="s">
        <v>2061</v>
      </c>
      <c r="D28" s="168">
        <f t="shared" ca="1" si="0"/>
        <v>16</v>
      </c>
      <c r="E28" s="168">
        <f t="shared" ca="1" si="1"/>
        <v>0</v>
      </c>
      <c r="F28" s="168">
        <f t="shared" ca="1" si="2"/>
        <v>0</v>
      </c>
      <c r="G28" s="168">
        <f t="shared" ca="1" si="3"/>
        <v>0</v>
      </c>
      <c r="H28" s="168">
        <f t="shared" ca="1" si="4"/>
        <v>0</v>
      </c>
      <c r="I28" s="168">
        <f t="shared" ca="1" si="5"/>
        <v>0</v>
      </c>
      <c r="K28" t="str">
        <f t="shared" si="6"/>
        <v>26イベント管理システム</v>
      </c>
    </row>
    <row r="29" spans="2:11" x14ac:dyDescent="0.15">
      <c r="B29" s="168">
        <v>27</v>
      </c>
      <c r="C29" s="168" t="s">
        <v>2075</v>
      </c>
      <c r="D29" s="168">
        <f t="shared" ca="1" si="0"/>
        <v>40</v>
      </c>
      <c r="E29" s="168">
        <f t="shared" ca="1" si="1"/>
        <v>0</v>
      </c>
      <c r="F29" s="168">
        <f t="shared" ca="1" si="2"/>
        <v>0</v>
      </c>
      <c r="G29" s="168">
        <f t="shared" ca="1" si="3"/>
        <v>0</v>
      </c>
      <c r="H29" s="168">
        <f t="shared" ca="1" si="4"/>
        <v>0</v>
      </c>
      <c r="I29" s="168">
        <f t="shared" ca="1" si="5"/>
        <v>0</v>
      </c>
      <c r="K29" t="str">
        <f t="shared" si="6"/>
        <v>27自動書庫連携</v>
      </c>
    </row>
    <row r="30" spans="2:11" x14ac:dyDescent="0.15">
      <c r="B30" s="168">
        <v>28</v>
      </c>
      <c r="C30" s="168" t="s">
        <v>2076</v>
      </c>
      <c r="D30" s="168">
        <f t="shared" ca="1" si="0"/>
        <v>5</v>
      </c>
      <c r="E30" s="168">
        <f t="shared" ca="1" si="1"/>
        <v>0</v>
      </c>
      <c r="F30" s="168">
        <f t="shared" ca="1" si="2"/>
        <v>0</v>
      </c>
      <c r="G30" s="168">
        <f t="shared" ca="1" si="3"/>
        <v>0</v>
      </c>
      <c r="H30" s="168">
        <f t="shared" ca="1" si="4"/>
        <v>0</v>
      </c>
      <c r="I30" s="168">
        <f t="shared" ca="1" si="5"/>
        <v>0</v>
      </c>
      <c r="K30" t="str">
        <f t="shared" si="6"/>
        <v>28【新規】webリクエスト</v>
      </c>
    </row>
    <row r="31" spans="2:11" x14ac:dyDescent="0.15">
      <c r="B31" s="168">
        <v>29</v>
      </c>
      <c r="C31" s="168" t="s">
        <v>2077</v>
      </c>
      <c r="D31" s="168">
        <f t="shared" ca="1" si="0"/>
        <v>17</v>
      </c>
      <c r="E31" s="168">
        <f t="shared" ca="1" si="1"/>
        <v>0</v>
      </c>
      <c r="F31" s="168">
        <f t="shared" ca="1" si="2"/>
        <v>0</v>
      </c>
      <c r="G31" s="168">
        <f t="shared" ca="1" si="3"/>
        <v>0</v>
      </c>
      <c r="H31" s="168">
        <f t="shared" ca="1" si="4"/>
        <v>0</v>
      </c>
      <c r="I31" s="168">
        <f t="shared" ca="1" si="5"/>
        <v>0</v>
      </c>
      <c r="K31" t="str">
        <f t="shared" si="6"/>
        <v>29【新規】督促</v>
      </c>
    </row>
    <row r="32" spans="2:11" x14ac:dyDescent="0.15">
      <c r="B32" s="168">
        <v>30</v>
      </c>
      <c r="C32" s="168" t="s">
        <v>2078</v>
      </c>
      <c r="D32" s="168">
        <f t="shared" ca="1" si="0"/>
        <v>4</v>
      </c>
      <c r="E32" s="168">
        <f t="shared" ca="1" si="1"/>
        <v>0</v>
      </c>
      <c r="F32" s="168">
        <f t="shared" ca="1" si="2"/>
        <v>0</v>
      </c>
      <c r="G32" s="168">
        <f t="shared" ca="1" si="3"/>
        <v>0</v>
      </c>
      <c r="H32" s="168">
        <f t="shared" ca="1" si="4"/>
        <v>0</v>
      </c>
      <c r="I32" s="168">
        <f t="shared" ca="1" si="5"/>
        <v>0</v>
      </c>
      <c r="K32" t="str">
        <f t="shared" si="6"/>
        <v>30【新規】NDL近刊情報取込</v>
      </c>
    </row>
    <row r="33" spans="2:11" x14ac:dyDescent="0.15">
      <c r="B33" s="168">
        <v>31</v>
      </c>
      <c r="C33" s="168" t="s">
        <v>2079</v>
      </c>
      <c r="D33" s="168">
        <f t="shared" ca="1" si="0"/>
        <v>8</v>
      </c>
      <c r="E33" s="168">
        <f t="shared" ca="1" si="1"/>
        <v>0</v>
      </c>
      <c r="F33" s="168">
        <f t="shared" ca="1" si="2"/>
        <v>0</v>
      </c>
      <c r="G33" s="168">
        <f t="shared" ca="1" si="3"/>
        <v>0</v>
      </c>
      <c r="H33" s="168">
        <f t="shared" ca="1" si="4"/>
        <v>0</v>
      </c>
      <c r="I33" s="168">
        <f t="shared" ca="1" si="5"/>
        <v>0</v>
      </c>
      <c r="K33" t="str">
        <f t="shared" si="6"/>
        <v>31【新規】蔵書支援機能</v>
      </c>
    </row>
    <row r="34" spans="2:11" x14ac:dyDescent="0.15">
      <c r="B34" s="168">
        <v>32</v>
      </c>
      <c r="C34" s="168" t="s">
        <v>2080</v>
      </c>
      <c r="D34" s="168">
        <f t="shared" ca="1" si="0"/>
        <v>4</v>
      </c>
      <c r="E34" s="168">
        <f t="shared" ca="1" si="1"/>
        <v>0</v>
      </c>
      <c r="F34" s="168">
        <f t="shared" ca="1" si="2"/>
        <v>0</v>
      </c>
      <c r="G34" s="168">
        <f t="shared" ca="1" si="3"/>
        <v>0</v>
      </c>
      <c r="H34" s="168">
        <f t="shared" ca="1" si="4"/>
        <v>0</v>
      </c>
      <c r="I34" s="168">
        <f t="shared" ca="1" si="5"/>
        <v>0</v>
      </c>
      <c r="K34" t="str">
        <f t="shared" si="6"/>
        <v>32【新規】自由帳票・統計機能</v>
      </c>
    </row>
    <row r="35" spans="2:11" x14ac:dyDescent="0.15">
      <c r="B35" s="168"/>
      <c r="C35" s="169" t="s">
        <v>2062</v>
      </c>
      <c r="D35" s="168">
        <f t="shared" ref="D35:I35" ca="1" si="7">SUM(D3:D34)</f>
        <v>1952</v>
      </c>
      <c r="E35" s="168">
        <f t="shared" ca="1" si="7"/>
        <v>0</v>
      </c>
      <c r="F35" s="168">
        <f t="shared" ca="1" si="7"/>
        <v>0</v>
      </c>
      <c r="G35" s="168">
        <f t="shared" ca="1" si="7"/>
        <v>0</v>
      </c>
      <c r="H35" s="168">
        <f t="shared" ca="1" si="7"/>
        <v>0</v>
      </c>
      <c r="I35" s="168">
        <f t="shared" ca="1" si="7"/>
        <v>0</v>
      </c>
    </row>
    <row r="36" spans="2:11" x14ac:dyDescent="0.15">
      <c r="B36" s="168"/>
      <c r="C36" s="169" t="s">
        <v>2063</v>
      </c>
      <c r="D36" s="168"/>
      <c r="E36" s="170">
        <f ca="1">E35/D35</f>
        <v>0</v>
      </c>
      <c r="F36" s="170">
        <f ca="1">F35/$D$35</f>
        <v>0</v>
      </c>
      <c r="G36" s="170">
        <f ca="1">G35/$D$35</f>
        <v>0</v>
      </c>
      <c r="H36" s="170">
        <f ca="1">H35/$D$35</f>
        <v>0</v>
      </c>
      <c r="I36" s="168"/>
    </row>
    <row r="37" spans="2:11" x14ac:dyDescent="0.15">
      <c r="F37" s="171"/>
    </row>
  </sheetData>
  <dataConsolidate>
    <dataRefs count="28">
      <dataRef ref="E18" sheet="10除籍" r:id="rId1"/>
      <dataRef ref="E89" sheet="11発注・受入" r:id="rId2"/>
      <dataRef ref="E12" sheet="12督促" r:id="rId3"/>
      <dataRef ref="E29" sheet="13メール通知" r:id="rId4"/>
      <dataRef ref="E12" sheet="14オフライン貸返" r:id="rId5"/>
      <dataRef ref="E38" sheet="15レファレンス管理" r:id="rId6"/>
      <dataRef ref="E26" sheet="16新聞記事管理" r:id="rId7"/>
      <dataRef ref="E75" sheet="17帳票" r:id="rId8"/>
      <dataRef ref="E59" sheet="18統計" r:id="rId9"/>
      <dataRef ref="E252" sheet="19館内OPAC" r:id="rId10"/>
      <dataRef ref="E24" sheet="1全般" r:id="rId11"/>
      <dataRef ref="E253" sheet="20WebOPAC" r:id="rId12"/>
      <dataRef ref="E39" sheet="21館内HP" r:id="rId13"/>
      <dataRef ref="E103" sheet="22ICタグシステム" r:id="rId14"/>
      <dataRef ref="E62" sheet="23座席管理" r:id="rId15"/>
      <dataRef ref="E50" sheet="24CTI" r:id="rId16"/>
      <dataRef ref="E71" sheet="25CMS" r:id="rId17"/>
      <dataRef ref="E43" sheet="26デジタルアーカイブ" r:id="rId18"/>
      <dataRef ref="F308" sheet="27学校図書館システム" r:id="rId19"/>
      <dataRef ref="E23" sheet="28イベント管理システム" r:id="rId20"/>
      <dataRef ref="E116" sheet="2貸出" r:id="rId21"/>
      <dataRef ref="E74" sheet="3返却" r:id="rId22"/>
      <dataRef ref="E114" sheet="4利用者管理" r:id="rId23"/>
      <dataRef ref="E72" sheet="5予約管理" r:id="rId24"/>
      <dataRef ref="E161" sheet="6資料検索" r:id="rId25"/>
      <dataRef ref="E61" sheet="7書誌管理" r:id="rId26"/>
      <dataRef ref="E23" sheet="8蔵書管理" r:id="rId27"/>
      <dataRef ref="E18" sheet="9蔵書点検" r:id="rId28"/>
    </dataRefs>
  </dataConsolidate>
  <phoneticPr fontId="41"/>
  <pageMargins left="0.7" right="0.7" top="0.75" bottom="0.75" header="0.3" footer="0.3"/>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G20"/>
  <sheetViews>
    <sheetView view="pageBreakPreview" zoomScaleNormal="100" zoomScaleSheetLayoutView="100" workbookViewId="0"/>
  </sheetViews>
  <sheetFormatPr defaultRowHeight="13.5" x14ac:dyDescent="0.15"/>
  <cols>
    <col min="1" max="1" width="5.125" style="5" customWidth="1"/>
    <col min="2" max="2" width="7.25" style="6" customWidth="1"/>
    <col min="3" max="3" width="56" style="47" customWidth="1"/>
    <col min="4" max="4" width="5.625" style="3" customWidth="1"/>
    <col min="5" max="5" width="10.375" style="3" customWidth="1"/>
    <col min="6" max="6" width="26.625" style="3" customWidth="1"/>
    <col min="7" max="7" width="23.625" style="7" customWidth="1"/>
    <col min="8" max="16384" width="9" style="3"/>
  </cols>
  <sheetData>
    <row r="1" spans="1:7" s="1" customFormat="1" ht="25.5" customHeight="1" x14ac:dyDescent="0.15">
      <c r="A1" s="25"/>
      <c r="B1" s="175" t="s">
        <v>833</v>
      </c>
      <c r="C1" s="175"/>
      <c r="D1" s="8"/>
      <c r="E1" s="8"/>
      <c r="F1" s="8"/>
      <c r="G1" s="9" t="s">
        <v>0</v>
      </c>
    </row>
    <row r="2" spans="1:7" s="2" customFormat="1" ht="36" customHeight="1" x14ac:dyDescent="0.15">
      <c r="A2" s="121" t="s">
        <v>1</v>
      </c>
      <c r="B2" s="122" t="s">
        <v>2</v>
      </c>
      <c r="C2" s="121" t="s">
        <v>3</v>
      </c>
      <c r="D2" s="121" t="s">
        <v>4</v>
      </c>
      <c r="E2" s="123" t="s">
        <v>5</v>
      </c>
      <c r="F2" s="124" t="s">
        <v>6</v>
      </c>
      <c r="G2" s="121" t="s">
        <v>7</v>
      </c>
    </row>
    <row r="3" spans="1:7" ht="27" x14ac:dyDescent="0.15">
      <c r="A3" s="43">
        <f>'8蔵書管理'!A24+1</f>
        <v>592</v>
      </c>
      <c r="B3" s="43">
        <v>1</v>
      </c>
      <c r="C3" s="44" t="s">
        <v>325</v>
      </c>
      <c r="D3" s="11"/>
      <c r="E3" s="16"/>
      <c r="F3" s="16"/>
      <c r="G3" s="19"/>
    </row>
    <row r="4" spans="1:7" ht="54" x14ac:dyDescent="0.15">
      <c r="A4" s="11">
        <f t="shared" ref="A4:A17" si="0">IF(A3=0,A2+1,A3+1)</f>
        <v>593</v>
      </c>
      <c r="B4" s="10">
        <f t="shared" ref="B4:B17" si="1">IF(B3=0,B2+1,B3+1)</f>
        <v>2</v>
      </c>
      <c r="C4" s="44" t="s">
        <v>326</v>
      </c>
      <c r="D4" s="11"/>
      <c r="E4" s="16"/>
      <c r="F4" s="16"/>
      <c r="G4" s="19"/>
    </row>
    <row r="5" spans="1:7" ht="40.5" x14ac:dyDescent="0.15">
      <c r="A5" s="11">
        <f t="shared" si="0"/>
        <v>594</v>
      </c>
      <c r="B5" s="10">
        <f t="shared" si="1"/>
        <v>3</v>
      </c>
      <c r="C5" s="44" t="s">
        <v>327</v>
      </c>
      <c r="D5" s="11"/>
      <c r="E5" s="16"/>
      <c r="F5" s="16"/>
      <c r="G5" s="19"/>
    </row>
    <row r="6" spans="1:7" ht="67.5" x14ac:dyDescent="0.15">
      <c r="A6" s="11">
        <f t="shared" si="0"/>
        <v>595</v>
      </c>
      <c r="B6" s="10">
        <f t="shared" si="1"/>
        <v>4</v>
      </c>
      <c r="C6" s="44" t="s">
        <v>419</v>
      </c>
      <c r="D6" s="11"/>
      <c r="E6" s="16"/>
      <c r="F6" s="16"/>
      <c r="G6" s="19"/>
    </row>
    <row r="7" spans="1:7" ht="67.5" x14ac:dyDescent="0.15">
      <c r="A7" s="11">
        <f t="shared" si="0"/>
        <v>596</v>
      </c>
      <c r="B7" s="10">
        <f t="shared" si="1"/>
        <v>5</v>
      </c>
      <c r="C7" s="44" t="s">
        <v>337</v>
      </c>
      <c r="D7" s="11"/>
      <c r="E7" s="16"/>
      <c r="F7" s="16"/>
      <c r="G7" s="19"/>
    </row>
    <row r="8" spans="1:7" ht="54" x14ac:dyDescent="0.15">
      <c r="A8" s="11">
        <f t="shared" si="0"/>
        <v>597</v>
      </c>
      <c r="B8" s="10">
        <f t="shared" si="1"/>
        <v>6</v>
      </c>
      <c r="C8" s="44" t="s">
        <v>420</v>
      </c>
      <c r="D8" s="11"/>
      <c r="E8" s="16"/>
      <c r="F8" s="16"/>
      <c r="G8" s="19"/>
    </row>
    <row r="9" spans="1:7" ht="40.5" x14ac:dyDescent="0.15">
      <c r="A9" s="11">
        <f t="shared" si="0"/>
        <v>598</v>
      </c>
      <c r="B9" s="10">
        <f t="shared" si="1"/>
        <v>7</v>
      </c>
      <c r="C9" s="44" t="s">
        <v>338</v>
      </c>
      <c r="D9" s="11"/>
      <c r="E9" s="16"/>
      <c r="F9" s="16"/>
      <c r="G9" s="19"/>
    </row>
    <row r="10" spans="1:7" ht="40.5" x14ac:dyDescent="0.15">
      <c r="A10" s="11">
        <f t="shared" si="0"/>
        <v>599</v>
      </c>
      <c r="B10" s="10">
        <f t="shared" si="1"/>
        <v>8</v>
      </c>
      <c r="C10" s="44" t="s">
        <v>329</v>
      </c>
      <c r="D10" s="11"/>
      <c r="E10" s="16"/>
      <c r="F10" s="16"/>
      <c r="G10" s="19"/>
    </row>
    <row r="11" spans="1:7" ht="40.5" x14ac:dyDescent="0.15">
      <c r="A11" s="11">
        <f t="shared" si="0"/>
        <v>600</v>
      </c>
      <c r="B11" s="10">
        <f t="shared" si="1"/>
        <v>9</v>
      </c>
      <c r="C11" s="44" t="s">
        <v>331</v>
      </c>
      <c r="D11" s="11"/>
      <c r="E11" s="16"/>
      <c r="F11" s="16"/>
      <c r="G11" s="19"/>
    </row>
    <row r="12" spans="1:7" ht="54" x14ac:dyDescent="0.15">
      <c r="A12" s="11">
        <f t="shared" si="0"/>
        <v>601</v>
      </c>
      <c r="B12" s="10">
        <f t="shared" si="1"/>
        <v>10</v>
      </c>
      <c r="C12" s="44" t="s">
        <v>330</v>
      </c>
      <c r="D12" s="11"/>
      <c r="E12" s="16"/>
      <c r="F12" s="16"/>
      <c r="G12" s="19"/>
    </row>
    <row r="13" spans="1:7" ht="40.5" x14ac:dyDescent="0.15">
      <c r="A13" s="11">
        <f t="shared" si="0"/>
        <v>602</v>
      </c>
      <c r="B13" s="10">
        <f t="shared" si="1"/>
        <v>11</v>
      </c>
      <c r="C13" s="44" t="s">
        <v>421</v>
      </c>
      <c r="D13" s="11"/>
      <c r="E13" s="16"/>
      <c r="F13" s="16"/>
      <c r="G13" s="19"/>
    </row>
    <row r="14" spans="1:7" ht="40.5" x14ac:dyDescent="0.15">
      <c r="A14" s="11">
        <f t="shared" si="0"/>
        <v>603</v>
      </c>
      <c r="B14" s="10">
        <f t="shared" si="1"/>
        <v>12</v>
      </c>
      <c r="C14" s="44" t="s">
        <v>422</v>
      </c>
      <c r="D14" s="11"/>
      <c r="E14" s="16"/>
      <c r="F14" s="16"/>
      <c r="G14" s="19"/>
    </row>
    <row r="15" spans="1:7" ht="54" x14ac:dyDescent="0.15">
      <c r="A15" s="11">
        <f t="shared" si="0"/>
        <v>604</v>
      </c>
      <c r="B15" s="10">
        <f t="shared" si="1"/>
        <v>13</v>
      </c>
      <c r="C15" s="44" t="s">
        <v>423</v>
      </c>
      <c r="D15" s="11"/>
      <c r="E15" s="16"/>
      <c r="F15" s="16"/>
      <c r="G15" s="19"/>
    </row>
    <row r="16" spans="1:7" ht="40.5" x14ac:dyDescent="0.15">
      <c r="A16" s="11">
        <f t="shared" si="0"/>
        <v>605</v>
      </c>
      <c r="B16" s="10">
        <f t="shared" si="1"/>
        <v>14</v>
      </c>
      <c r="C16" s="44" t="s">
        <v>328</v>
      </c>
      <c r="D16" s="11"/>
      <c r="E16" s="16"/>
      <c r="F16" s="16"/>
      <c r="G16" s="19"/>
    </row>
    <row r="17" spans="1:7" ht="40.5" x14ac:dyDescent="0.15">
      <c r="A17" s="11">
        <f t="shared" si="0"/>
        <v>606</v>
      </c>
      <c r="B17" s="10">
        <f t="shared" si="1"/>
        <v>15</v>
      </c>
      <c r="C17" s="44" t="s">
        <v>424</v>
      </c>
      <c r="D17" s="11"/>
      <c r="E17" s="16"/>
      <c r="F17" s="16"/>
      <c r="G17" s="19"/>
    </row>
    <row r="18" spans="1:7" x14ac:dyDescent="0.15">
      <c r="A18" s="11">
        <f t="shared" ref="A18:B20" si="2">IF(A17=0,A16+1,A17+1)</f>
        <v>607</v>
      </c>
      <c r="B18" s="10">
        <f t="shared" si="2"/>
        <v>16</v>
      </c>
      <c r="C18" s="44" t="s">
        <v>1666</v>
      </c>
      <c r="D18" s="11"/>
      <c r="E18" s="16"/>
      <c r="F18" s="16"/>
      <c r="G18" s="19"/>
    </row>
    <row r="19" spans="1:7" ht="54" x14ac:dyDescent="0.15">
      <c r="A19" s="11">
        <f t="shared" si="2"/>
        <v>608</v>
      </c>
      <c r="B19" s="10">
        <f t="shared" si="2"/>
        <v>17</v>
      </c>
      <c r="C19" s="44" t="s">
        <v>1667</v>
      </c>
      <c r="D19" s="11"/>
      <c r="E19" s="16"/>
      <c r="F19" s="16"/>
      <c r="G19" s="19"/>
    </row>
    <row r="20" spans="1:7" ht="40.5" x14ac:dyDescent="0.15">
      <c r="A20" s="11">
        <f t="shared" si="2"/>
        <v>609</v>
      </c>
      <c r="B20" s="10">
        <f t="shared" si="2"/>
        <v>18</v>
      </c>
      <c r="C20" s="44" t="s">
        <v>1668</v>
      </c>
      <c r="D20" s="11"/>
      <c r="E20" s="16"/>
      <c r="F20" s="16"/>
      <c r="G20" s="19"/>
    </row>
  </sheetData>
  <autoFilter ref="A2:G17" xr:uid="{00000000-0009-0000-0000-000008000000}"/>
  <mergeCells count="1">
    <mergeCell ref="B1:C1"/>
  </mergeCells>
  <phoneticPr fontId="12"/>
  <pageMargins left="0.43307086614173229" right="0.43307086614173229" top="0.74803149606299213" bottom="0.74803149606299213" header="0.31496062992125984" footer="0.31496062992125984"/>
  <pageSetup paperSize="9" scale="97" orientation="landscape" r:id="rId1"/>
  <headerFooter>
    <oddFooter>&amp;C&amp;P／&amp;N</oddFooter>
    <firstHeader>&amp;R&amp;12【別紙４】　システム機能要件対応表</first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G19"/>
  <sheetViews>
    <sheetView view="pageBreakPreview" zoomScaleNormal="100" zoomScaleSheetLayoutView="100" workbookViewId="0"/>
  </sheetViews>
  <sheetFormatPr defaultRowHeight="13.5" x14ac:dyDescent="0.15"/>
  <cols>
    <col min="1" max="1" width="5.125" style="5" customWidth="1"/>
    <col min="2" max="2" width="7.25" style="6" customWidth="1"/>
    <col min="3" max="3" width="56" style="47" customWidth="1"/>
    <col min="4" max="4" width="5.625" style="3" customWidth="1"/>
    <col min="5" max="5" width="10.375" style="3" customWidth="1"/>
    <col min="6" max="6" width="26.625" style="3" customWidth="1"/>
    <col min="7" max="7" width="23.625" style="7" customWidth="1"/>
    <col min="8" max="16384" width="9" style="3"/>
  </cols>
  <sheetData>
    <row r="1" spans="1:7" s="1" customFormat="1" ht="25.5" customHeight="1" x14ac:dyDescent="0.15">
      <c r="A1" s="25"/>
      <c r="B1" s="175" t="s">
        <v>343</v>
      </c>
      <c r="C1" s="175"/>
      <c r="D1" s="8"/>
      <c r="E1" s="8"/>
      <c r="F1" s="8"/>
      <c r="G1" s="9" t="s">
        <v>0</v>
      </c>
    </row>
    <row r="2" spans="1:7" s="2" customFormat="1" ht="36" customHeight="1" x14ac:dyDescent="0.15">
      <c r="A2" s="121" t="s">
        <v>1</v>
      </c>
      <c r="B2" s="122" t="s">
        <v>2</v>
      </c>
      <c r="C2" s="121" t="s">
        <v>3</v>
      </c>
      <c r="D2" s="121" t="s">
        <v>4</v>
      </c>
      <c r="E2" s="123" t="s">
        <v>5</v>
      </c>
      <c r="F2" s="124" t="s">
        <v>6</v>
      </c>
      <c r="G2" s="121" t="s">
        <v>7</v>
      </c>
    </row>
    <row r="3" spans="1:7" ht="67.5" x14ac:dyDescent="0.15">
      <c r="A3" s="43">
        <f>'9蔵書点検'!A20+1</f>
        <v>610</v>
      </c>
      <c r="B3" s="43">
        <v>1</v>
      </c>
      <c r="C3" s="44" t="s">
        <v>332</v>
      </c>
      <c r="D3" s="11"/>
      <c r="E3" s="16"/>
      <c r="F3" s="16"/>
      <c r="G3" s="19"/>
    </row>
    <row r="4" spans="1:7" ht="81" x14ac:dyDescent="0.15">
      <c r="A4" s="11">
        <f t="shared" ref="A4:A19" si="0">IF(A3=0,A2+1,A3+1)</f>
        <v>611</v>
      </c>
      <c r="B4" s="10">
        <f t="shared" ref="B4:B19" si="1">IF(B3=0,B2+1,B3+1)</f>
        <v>2</v>
      </c>
      <c r="C4" s="44" t="s">
        <v>345</v>
      </c>
      <c r="D4" s="11"/>
      <c r="E4" s="16"/>
      <c r="F4" s="16"/>
      <c r="G4" s="19"/>
    </row>
    <row r="5" spans="1:7" ht="40.5" x14ac:dyDescent="0.15">
      <c r="A5" s="11">
        <f t="shared" si="0"/>
        <v>612</v>
      </c>
      <c r="B5" s="10">
        <f t="shared" si="1"/>
        <v>3</v>
      </c>
      <c r="C5" s="44" t="s">
        <v>346</v>
      </c>
      <c r="D5" s="11"/>
      <c r="E5" s="16"/>
      <c r="F5" s="16"/>
      <c r="G5" s="19"/>
    </row>
    <row r="6" spans="1:7" ht="54" x14ac:dyDescent="0.15">
      <c r="A6" s="11">
        <f t="shared" si="0"/>
        <v>613</v>
      </c>
      <c r="B6" s="10">
        <f t="shared" si="1"/>
        <v>4</v>
      </c>
      <c r="C6" s="44" t="s">
        <v>347</v>
      </c>
      <c r="D6" s="11"/>
      <c r="E6" s="16"/>
      <c r="F6" s="16"/>
      <c r="G6" s="19"/>
    </row>
    <row r="7" spans="1:7" ht="40.5" x14ac:dyDescent="0.15">
      <c r="A7" s="11">
        <f t="shared" si="0"/>
        <v>614</v>
      </c>
      <c r="B7" s="10">
        <f t="shared" si="1"/>
        <v>5</v>
      </c>
      <c r="C7" s="44" t="s">
        <v>358</v>
      </c>
      <c r="D7" s="11"/>
      <c r="E7" s="16"/>
      <c r="F7" s="16"/>
      <c r="G7" s="19"/>
    </row>
    <row r="8" spans="1:7" ht="27" x14ac:dyDescent="0.15">
      <c r="A8" s="11">
        <f t="shared" si="0"/>
        <v>615</v>
      </c>
      <c r="B8" s="10">
        <f t="shared" si="1"/>
        <v>6</v>
      </c>
      <c r="C8" s="44" t="s">
        <v>356</v>
      </c>
      <c r="D8" s="11"/>
      <c r="E8" s="16"/>
      <c r="F8" s="16"/>
      <c r="G8" s="19"/>
    </row>
    <row r="9" spans="1:7" ht="27" x14ac:dyDescent="0.15">
      <c r="A9" s="11">
        <f t="shared" si="0"/>
        <v>616</v>
      </c>
      <c r="B9" s="10">
        <f t="shared" si="1"/>
        <v>7</v>
      </c>
      <c r="C9" s="44" t="s">
        <v>355</v>
      </c>
      <c r="D9" s="11"/>
      <c r="E9" s="16"/>
      <c r="F9" s="16"/>
      <c r="G9" s="19"/>
    </row>
    <row r="10" spans="1:7" ht="40.5" x14ac:dyDescent="0.15">
      <c r="A10" s="11">
        <f t="shared" si="0"/>
        <v>617</v>
      </c>
      <c r="B10" s="10">
        <f t="shared" si="1"/>
        <v>8</v>
      </c>
      <c r="C10" s="44" t="s">
        <v>348</v>
      </c>
      <c r="D10" s="11"/>
      <c r="E10" s="16"/>
      <c r="F10" s="16"/>
      <c r="G10" s="19"/>
    </row>
    <row r="11" spans="1:7" ht="40.5" x14ac:dyDescent="0.15">
      <c r="A11" s="11">
        <f t="shared" si="0"/>
        <v>618</v>
      </c>
      <c r="B11" s="10">
        <f t="shared" si="1"/>
        <v>9</v>
      </c>
      <c r="C11" s="44" t="s">
        <v>349</v>
      </c>
      <c r="D11" s="11"/>
      <c r="E11" s="16"/>
      <c r="F11" s="16"/>
      <c r="G11" s="19"/>
    </row>
    <row r="12" spans="1:7" ht="54" x14ac:dyDescent="0.15">
      <c r="A12" s="11">
        <f t="shared" si="0"/>
        <v>619</v>
      </c>
      <c r="B12" s="10">
        <f t="shared" si="1"/>
        <v>10</v>
      </c>
      <c r="C12" s="44" t="s">
        <v>350</v>
      </c>
      <c r="D12" s="11"/>
      <c r="E12" s="16"/>
      <c r="F12" s="16"/>
      <c r="G12" s="19"/>
    </row>
    <row r="13" spans="1:7" ht="40.5" x14ac:dyDescent="0.15">
      <c r="A13" s="11">
        <f t="shared" si="0"/>
        <v>620</v>
      </c>
      <c r="B13" s="10">
        <f t="shared" si="1"/>
        <v>11</v>
      </c>
      <c r="C13" s="44" t="s">
        <v>351</v>
      </c>
      <c r="D13" s="11"/>
      <c r="E13" s="16"/>
      <c r="F13" s="16"/>
      <c r="G13" s="19"/>
    </row>
    <row r="14" spans="1:7" ht="40.5" x14ac:dyDescent="0.15">
      <c r="A14" s="11">
        <f t="shared" si="0"/>
        <v>621</v>
      </c>
      <c r="B14" s="10">
        <f t="shared" si="1"/>
        <v>12</v>
      </c>
      <c r="C14" s="44" t="s">
        <v>352</v>
      </c>
      <c r="D14" s="11"/>
      <c r="E14" s="16"/>
      <c r="F14" s="16"/>
      <c r="G14" s="19"/>
    </row>
    <row r="15" spans="1:7" ht="40.5" x14ac:dyDescent="0.15">
      <c r="A15" s="11">
        <f t="shared" si="0"/>
        <v>622</v>
      </c>
      <c r="B15" s="10">
        <f t="shared" si="1"/>
        <v>13</v>
      </c>
      <c r="C15" s="44" t="s">
        <v>353</v>
      </c>
      <c r="D15" s="11"/>
      <c r="E15" s="16"/>
      <c r="F15" s="16"/>
      <c r="G15" s="19"/>
    </row>
    <row r="16" spans="1:7" ht="27" x14ac:dyDescent="0.15">
      <c r="A16" s="11">
        <f t="shared" si="0"/>
        <v>623</v>
      </c>
      <c r="B16" s="10">
        <f t="shared" si="1"/>
        <v>14</v>
      </c>
      <c r="C16" s="44" t="s">
        <v>1503</v>
      </c>
      <c r="D16" s="11"/>
      <c r="E16" s="16"/>
      <c r="F16" s="16"/>
      <c r="G16" s="19"/>
    </row>
    <row r="17" spans="1:7" ht="27" x14ac:dyDescent="0.15">
      <c r="A17" s="11">
        <f t="shared" si="0"/>
        <v>624</v>
      </c>
      <c r="B17" s="10">
        <f t="shared" si="1"/>
        <v>15</v>
      </c>
      <c r="C17" s="44" t="s">
        <v>1502</v>
      </c>
      <c r="D17" s="11"/>
      <c r="E17" s="16"/>
      <c r="F17" s="16"/>
      <c r="G17" s="19"/>
    </row>
    <row r="18" spans="1:7" ht="108" x14ac:dyDescent="0.15">
      <c r="A18" s="11">
        <f t="shared" si="0"/>
        <v>625</v>
      </c>
      <c r="B18" s="10">
        <f t="shared" si="1"/>
        <v>16</v>
      </c>
      <c r="C18" s="44" t="s">
        <v>357</v>
      </c>
      <c r="D18" s="11"/>
      <c r="E18" s="16"/>
      <c r="F18" s="16"/>
      <c r="G18" s="19"/>
    </row>
    <row r="19" spans="1:7" ht="40.5" x14ac:dyDescent="0.15">
      <c r="A19" s="11">
        <f t="shared" si="0"/>
        <v>626</v>
      </c>
      <c r="B19" s="10">
        <f t="shared" si="1"/>
        <v>17</v>
      </c>
      <c r="C19" s="45" t="s">
        <v>354</v>
      </c>
      <c r="D19" s="11"/>
      <c r="E19" s="16"/>
      <c r="F19" s="16"/>
      <c r="G19" s="19"/>
    </row>
  </sheetData>
  <autoFilter ref="A2:G19" xr:uid="{00000000-0009-0000-0000-000009000000}"/>
  <mergeCells count="1">
    <mergeCell ref="B1:C1"/>
  </mergeCells>
  <phoneticPr fontId="12"/>
  <pageMargins left="0.43307086614173229" right="0.43307086614173229" top="0.74803149606299213" bottom="0.74803149606299213" header="0.31496062992125984" footer="0.31496062992125984"/>
  <pageSetup paperSize="9" scale="97" orientation="landscape" r:id="rId1"/>
  <headerFooter>
    <oddFooter>&amp;C&amp;P／&amp;N</oddFooter>
    <firstHeader>&amp;R&amp;12【別紙４】　システム機能要件対応表</first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89"/>
  <sheetViews>
    <sheetView view="pageBreakPreview" zoomScaleNormal="100" zoomScaleSheetLayoutView="100" workbookViewId="0">
      <selection activeCell="C55" sqref="C55"/>
    </sheetView>
  </sheetViews>
  <sheetFormatPr defaultRowHeight="13.5" x14ac:dyDescent="0.15"/>
  <cols>
    <col min="1" max="1" width="5.125" style="5" customWidth="1"/>
    <col min="2" max="2" width="7.25" style="6" customWidth="1"/>
    <col min="3" max="3" width="56" style="70" customWidth="1"/>
    <col min="4" max="4" width="5.625" style="3" customWidth="1"/>
    <col min="5" max="5" width="10.375" style="3" customWidth="1"/>
    <col min="6" max="6" width="26.625" style="3" customWidth="1"/>
    <col min="7" max="7" width="23.625" style="7" customWidth="1"/>
    <col min="8" max="8" width="30.625" style="3" customWidth="1"/>
    <col min="9" max="16384" width="9" style="3"/>
  </cols>
  <sheetData>
    <row r="1" spans="1:7" s="1" customFormat="1" ht="25.5" customHeight="1" x14ac:dyDescent="0.15">
      <c r="A1" s="25"/>
      <c r="B1" s="175" t="s">
        <v>818</v>
      </c>
      <c r="C1" s="175"/>
      <c r="D1" s="8"/>
      <c r="E1" s="8"/>
      <c r="F1" s="8"/>
      <c r="G1" s="9" t="s">
        <v>239</v>
      </c>
    </row>
    <row r="2" spans="1:7" s="2" customFormat="1" ht="36" customHeight="1" x14ac:dyDescent="0.15">
      <c r="A2" s="121" t="s">
        <v>240</v>
      </c>
      <c r="B2" s="122" t="s">
        <v>241</v>
      </c>
      <c r="C2" s="121" t="s">
        <v>3</v>
      </c>
      <c r="D2" s="121" t="s">
        <v>242</v>
      </c>
      <c r="E2" s="123" t="s">
        <v>243</v>
      </c>
      <c r="F2" s="124" t="s">
        <v>244</v>
      </c>
      <c r="G2" s="121" t="s">
        <v>245</v>
      </c>
    </row>
    <row r="3" spans="1:7" x14ac:dyDescent="0.15">
      <c r="A3" s="21"/>
      <c r="B3" s="18"/>
      <c r="C3" s="172" t="s">
        <v>817</v>
      </c>
      <c r="D3" s="173"/>
      <c r="E3" s="173"/>
      <c r="F3" s="173"/>
      <c r="G3" s="174"/>
    </row>
    <row r="4" spans="1:7" ht="54" x14ac:dyDescent="0.15">
      <c r="A4" s="43">
        <f>'10除籍'!A19+1</f>
        <v>627</v>
      </c>
      <c r="B4" s="43">
        <v>1</v>
      </c>
      <c r="C4" s="72" t="s">
        <v>816</v>
      </c>
      <c r="D4" s="11"/>
      <c r="E4" s="16"/>
      <c r="F4" s="16"/>
      <c r="G4" s="19"/>
    </row>
    <row r="5" spans="1:7" ht="94.5" x14ac:dyDescent="0.15">
      <c r="A5" s="11">
        <f t="shared" ref="A5:B9" si="0">IF(A4=0,A3+1,A4+1)</f>
        <v>628</v>
      </c>
      <c r="B5" s="10">
        <f t="shared" si="0"/>
        <v>2</v>
      </c>
      <c r="C5" s="72" t="s">
        <v>1288</v>
      </c>
      <c r="D5" s="11"/>
      <c r="E5" s="16"/>
      <c r="F5" s="16"/>
      <c r="G5" s="19"/>
    </row>
    <row r="6" spans="1:7" ht="243" x14ac:dyDescent="0.15">
      <c r="A6" s="11">
        <f t="shared" si="0"/>
        <v>629</v>
      </c>
      <c r="B6" s="10">
        <f t="shared" si="0"/>
        <v>3</v>
      </c>
      <c r="C6" s="45" t="s">
        <v>1290</v>
      </c>
      <c r="D6" s="11"/>
      <c r="E6" s="16"/>
      <c r="F6" s="16"/>
      <c r="G6" s="19"/>
    </row>
    <row r="7" spans="1:7" ht="121.5" x14ac:dyDescent="0.15">
      <c r="A7" s="11">
        <f t="shared" si="0"/>
        <v>630</v>
      </c>
      <c r="B7" s="10">
        <f t="shared" si="0"/>
        <v>4</v>
      </c>
      <c r="C7" s="45" t="s">
        <v>815</v>
      </c>
      <c r="D7" s="11"/>
      <c r="E7" s="16"/>
      <c r="F7" s="16"/>
      <c r="G7" s="19"/>
    </row>
    <row r="8" spans="1:7" ht="216" x14ac:dyDescent="0.15">
      <c r="A8" s="11">
        <f t="shared" si="0"/>
        <v>631</v>
      </c>
      <c r="B8" s="10">
        <f t="shared" si="0"/>
        <v>5</v>
      </c>
      <c r="C8" s="45" t="s">
        <v>814</v>
      </c>
      <c r="D8" s="11"/>
      <c r="E8" s="16"/>
      <c r="F8" s="16"/>
      <c r="G8" s="19"/>
    </row>
    <row r="9" spans="1:7" ht="54" x14ac:dyDescent="0.15">
      <c r="A9" s="11">
        <f t="shared" si="0"/>
        <v>632</v>
      </c>
      <c r="B9" s="10">
        <f t="shared" si="0"/>
        <v>6</v>
      </c>
      <c r="C9" s="45" t="s">
        <v>813</v>
      </c>
      <c r="D9" s="11"/>
      <c r="E9" s="16"/>
      <c r="F9" s="16"/>
      <c r="G9" s="19"/>
    </row>
    <row r="10" spans="1:7" x14ac:dyDescent="0.15">
      <c r="A10" s="21"/>
      <c r="B10" s="18"/>
      <c r="C10" s="172" t="s">
        <v>812</v>
      </c>
      <c r="D10" s="173"/>
      <c r="E10" s="173"/>
      <c r="F10" s="173"/>
      <c r="G10" s="174"/>
    </row>
    <row r="11" spans="1:7" ht="40.5" x14ac:dyDescent="0.15">
      <c r="A11" s="11">
        <f t="shared" ref="A11:B18" si="1">IF(A10=0,A9+1,A10+1)</f>
        <v>633</v>
      </c>
      <c r="B11" s="10">
        <f t="shared" si="1"/>
        <v>7</v>
      </c>
      <c r="C11" s="44" t="s">
        <v>807</v>
      </c>
      <c r="D11" s="11"/>
      <c r="E11" s="16"/>
      <c r="F11" s="16"/>
      <c r="G11" s="19"/>
    </row>
    <row r="12" spans="1:7" ht="54" x14ac:dyDescent="0.15">
      <c r="A12" s="11">
        <f t="shared" si="1"/>
        <v>634</v>
      </c>
      <c r="B12" s="10">
        <f t="shared" si="1"/>
        <v>8</v>
      </c>
      <c r="C12" s="44" t="s">
        <v>811</v>
      </c>
      <c r="D12" s="11"/>
      <c r="E12" s="16"/>
      <c r="F12" s="16"/>
      <c r="G12" s="19"/>
    </row>
    <row r="13" spans="1:7" ht="256.5" x14ac:dyDescent="0.15">
      <c r="A13" s="11">
        <f t="shared" si="1"/>
        <v>635</v>
      </c>
      <c r="B13" s="10">
        <f t="shared" si="1"/>
        <v>9</v>
      </c>
      <c r="C13" s="44" t="s">
        <v>853</v>
      </c>
      <c r="D13" s="11"/>
      <c r="E13" s="16"/>
      <c r="F13" s="16"/>
      <c r="G13" s="74"/>
    </row>
    <row r="14" spans="1:7" ht="162" x14ac:dyDescent="0.15">
      <c r="A14" s="11">
        <f t="shared" si="1"/>
        <v>636</v>
      </c>
      <c r="B14" s="10">
        <f t="shared" si="1"/>
        <v>10</v>
      </c>
      <c r="C14" s="44" t="s">
        <v>1055</v>
      </c>
      <c r="D14" s="11"/>
      <c r="E14" s="16"/>
      <c r="F14" s="16"/>
      <c r="G14" s="19"/>
    </row>
    <row r="15" spans="1:7" ht="67.5" x14ac:dyDescent="0.15">
      <c r="A15" s="11">
        <f t="shared" si="1"/>
        <v>637</v>
      </c>
      <c r="B15" s="10">
        <f t="shared" si="1"/>
        <v>11</v>
      </c>
      <c r="C15" s="44" t="s">
        <v>1504</v>
      </c>
      <c r="D15" s="11"/>
      <c r="E15" s="16"/>
      <c r="F15" s="16"/>
      <c r="G15" s="19"/>
    </row>
    <row r="16" spans="1:7" ht="27" x14ac:dyDescent="0.15">
      <c r="A16" s="11">
        <f t="shared" si="1"/>
        <v>638</v>
      </c>
      <c r="B16" s="10">
        <f t="shared" si="1"/>
        <v>12</v>
      </c>
      <c r="C16" s="44" t="s">
        <v>810</v>
      </c>
      <c r="D16" s="11"/>
      <c r="E16" s="16"/>
      <c r="F16" s="16"/>
      <c r="G16" s="19"/>
    </row>
    <row r="17" spans="1:7" ht="40.5" x14ac:dyDescent="0.15">
      <c r="A17" s="11">
        <f t="shared" si="1"/>
        <v>639</v>
      </c>
      <c r="B17" s="10">
        <f t="shared" si="1"/>
        <v>13</v>
      </c>
      <c r="C17" s="44" t="s">
        <v>809</v>
      </c>
      <c r="D17" s="11"/>
      <c r="E17" s="16"/>
      <c r="F17" s="16"/>
      <c r="G17" s="19"/>
    </row>
    <row r="18" spans="1:7" ht="27" x14ac:dyDescent="0.15">
      <c r="A18" s="11">
        <f t="shared" si="1"/>
        <v>640</v>
      </c>
      <c r="B18" s="10">
        <f t="shared" si="1"/>
        <v>14</v>
      </c>
      <c r="C18" s="44" t="s">
        <v>827</v>
      </c>
      <c r="D18" s="11"/>
      <c r="E18" s="16"/>
      <c r="F18" s="16"/>
      <c r="G18" s="19"/>
    </row>
    <row r="19" spans="1:7" x14ac:dyDescent="0.15">
      <c r="A19" s="21"/>
      <c r="B19" s="18"/>
      <c r="C19" s="172" t="s">
        <v>808</v>
      </c>
      <c r="D19" s="173"/>
      <c r="E19" s="173"/>
      <c r="F19" s="173"/>
      <c r="G19" s="174"/>
    </row>
    <row r="20" spans="1:7" ht="40.5" x14ac:dyDescent="0.15">
      <c r="A20" s="11">
        <f t="shared" ref="A20:A30" si="2">IF(A19=0,A18+1,A19+1)</f>
        <v>641</v>
      </c>
      <c r="B20" s="10">
        <f t="shared" ref="B20:B30" si="3">IF(B19=0,B18+1,B19+1)</f>
        <v>15</v>
      </c>
      <c r="C20" s="44" t="s">
        <v>807</v>
      </c>
      <c r="D20" s="11"/>
      <c r="E20" s="16"/>
      <c r="F20" s="16"/>
      <c r="G20" s="19"/>
    </row>
    <row r="21" spans="1:7" ht="54" x14ac:dyDescent="0.15">
      <c r="A21" s="11">
        <f t="shared" si="2"/>
        <v>642</v>
      </c>
      <c r="B21" s="10">
        <f t="shared" si="3"/>
        <v>16</v>
      </c>
      <c r="C21" s="44" t="s">
        <v>806</v>
      </c>
      <c r="D21" s="11"/>
      <c r="E21" s="16"/>
      <c r="F21" s="16"/>
      <c r="G21" s="19"/>
    </row>
    <row r="22" spans="1:7" ht="256.5" x14ac:dyDescent="0.15">
      <c r="A22" s="11">
        <f t="shared" si="2"/>
        <v>643</v>
      </c>
      <c r="B22" s="10">
        <f t="shared" si="3"/>
        <v>17</v>
      </c>
      <c r="C22" s="44" t="s">
        <v>854</v>
      </c>
      <c r="D22" s="11"/>
      <c r="E22" s="16"/>
      <c r="F22" s="16"/>
      <c r="G22" s="74"/>
    </row>
    <row r="23" spans="1:7" ht="162" x14ac:dyDescent="0.15">
      <c r="A23" s="11">
        <f t="shared" si="2"/>
        <v>644</v>
      </c>
      <c r="B23" s="10">
        <f t="shared" si="3"/>
        <v>18</v>
      </c>
      <c r="C23" s="44" t="s">
        <v>1055</v>
      </c>
      <c r="D23" s="11"/>
      <c r="E23" s="16"/>
      <c r="F23" s="16"/>
      <c r="G23" s="19"/>
    </row>
    <row r="24" spans="1:7" ht="67.5" x14ac:dyDescent="0.15">
      <c r="A24" s="11">
        <f t="shared" si="2"/>
        <v>645</v>
      </c>
      <c r="B24" s="10">
        <f t="shared" si="3"/>
        <v>19</v>
      </c>
      <c r="C24" s="44" t="s">
        <v>1505</v>
      </c>
      <c r="D24" s="11"/>
      <c r="E24" s="16"/>
      <c r="F24" s="16"/>
      <c r="G24" s="19"/>
    </row>
    <row r="25" spans="1:7" ht="27" x14ac:dyDescent="0.15">
      <c r="A25" s="11">
        <f t="shared" si="2"/>
        <v>646</v>
      </c>
      <c r="B25" s="10">
        <f t="shared" si="3"/>
        <v>20</v>
      </c>
      <c r="C25" s="44" t="s">
        <v>805</v>
      </c>
      <c r="D25" s="11"/>
      <c r="E25" s="16"/>
      <c r="F25" s="16"/>
      <c r="G25" s="19"/>
    </row>
    <row r="26" spans="1:7" ht="40.5" x14ac:dyDescent="0.15">
      <c r="A26" s="11">
        <f t="shared" si="2"/>
        <v>647</v>
      </c>
      <c r="B26" s="10">
        <f t="shared" si="3"/>
        <v>21</v>
      </c>
      <c r="C26" s="44" t="s">
        <v>804</v>
      </c>
      <c r="D26" s="11"/>
      <c r="E26" s="16"/>
      <c r="F26" s="16"/>
      <c r="G26" s="19"/>
    </row>
    <row r="27" spans="1:7" ht="40.5" x14ac:dyDescent="0.15">
      <c r="A27" s="11">
        <f t="shared" si="2"/>
        <v>648</v>
      </c>
      <c r="B27" s="10">
        <f t="shared" si="3"/>
        <v>22</v>
      </c>
      <c r="C27" s="44" t="s">
        <v>803</v>
      </c>
      <c r="D27" s="11"/>
      <c r="E27" s="16"/>
      <c r="F27" s="16"/>
      <c r="G27" s="19"/>
    </row>
    <row r="28" spans="1:7" ht="40.5" x14ac:dyDescent="0.15">
      <c r="A28" s="11">
        <f t="shared" si="2"/>
        <v>649</v>
      </c>
      <c r="B28" s="10">
        <f t="shared" si="3"/>
        <v>23</v>
      </c>
      <c r="C28" s="44" t="s">
        <v>802</v>
      </c>
      <c r="D28" s="11"/>
      <c r="E28" s="16"/>
      <c r="F28" s="16"/>
      <c r="G28" s="19"/>
    </row>
    <row r="29" spans="1:7" ht="40.5" x14ac:dyDescent="0.15">
      <c r="A29" s="11">
        <f t="shared" si="2"/>
        <v>650</v>
      </c>
      <c r="B29" s="10">
        <f t="shared" si="3"/>
        <v>24</v>
      </c>
      <c r="C29" s="44" t="s">
        <v>801</v>
      </c>
      <c r="D29" s="11"/>
      <c r="E29" s="16"/>
      <c r="F29" s="16"/>
      <c r="G29" s="19"/>
    </row>
    <row r="30" spans="1:7" ht="40.5" x14ac:dyDescent="0.15">
      <c r="A30" s="11">
        <f t="shared" si="2"/>
        <v>651</v>
      </c>
      <c r="B30" s="10">
        <f t="shared" si="3"/>
        <v>25</v>
      </c>
      <c r="C30" s="44" t="s">
        <v>800</v>
      </c>
      <c r="D30" s="11"/>
      <c r="E30" s="16"/>
      <c r="F30" s="16"/>
      <c r="G30" s="19"/>
    </row>
    <row r="31" spans="1:7" x14ac:dyDescent="0.15">
      <c r="A31" s="21"/>
      <c r="B31" s="18"/>
      <c r="C31" s="172" t="s">
        <v>799</v>
      </c>
      <c r="D31" s="173"/>
      <c r="E31" s="173"/>
      <c r="F31" s="173"/>
      <c r="G31" s="174"/>
    </row>
    <row r="32" spans="1:7" ht="27" x14ac:dyDescent="0.15">
      <c r="A32" s="11">
        <f t="shared" ref="A32:B36" si="4">IF(A31=0,A30+1,A31+1)</f>
        <v>652</v>
      </c>
      <c r="B32" s="10">
        <f t="shared" si="4"/>
        <v>26</v>
      </c>
      <c r="C32" s="44" t="s">
        <v>798</v>
      </c>
      <c r="D32" s="11"/>
      <c r="E32" s="16"/>
      <c r="F32" s="16"/>
      <c r="G32" s="19"/>
    </row>
    <row r="33" spans="1:7" ht="27" x14ac:dyDescent="0.15">
      <c r="A33" s="11">
        <f t="shared" si="4"/>
        <v>653</v>
      </c>
      <c r="B33" s="10">
        <f t="shared" si="4"/>
        <v>27</v>
      </c>
      <c r="C33" s="44" t="s">
        <v>797</v>
      </c>
      <c r="D33" s="11"/>
      <c r="E33" s="16"/>
      <c r="F33" s="16"/>
      <c r="G33" s="19"/>
    </row>
    <row r="34" spans="1:7" ht="40.5" x14ac:dyDescent="0.15">
      <c r="A34" s="11">
        <f t="shared" si="4"/>
        <v>654</v>
      </c>
      <c r="B34" s="10">
        <f t="shared" si="4"/>
        <v>28</v>
      </c>
      <c r="C34" s="44" t="s">
        <v>924</v>
      </c>
      <c r="D34" s="11"/>
      <c r="E34" s="16"/>
      <c r="F34" s="16"/>
      <c r="G34" s="74"/>
    </row>
    <row r="35" spans="1:7" ht="27" x14ac:dyDescent="0.15">
      <c r="A35" s="11">
        <f t="shared" si="4"/>
        <v>655</v>
      </c>
      <c r="B35" s="10">
        <f t="shared" si="4"/>
        <v>29</v>
      </c>
      <c r="C35" s="44" t="s">
        <v>793</v>
      </c>
      <c r="D35" s="11"/>
      <c r="E35" s="16"/>
      <c r="F35" s="16"/>
      <c r="G35" s="19"/>
    </row>
    <row r="36" spans="1:7" ht="121.5" x14ac:dyDescent="0.15">
      <c r="A36" s="11">
        <f t="shared" si="4"/>
        <v>656</v>
      </c>
      <c r="B36" s="10">
        <f t="shared" si="4"/>
        <v>30</v>
      </c>
      <c r="C36" s="44" t="s">
        <v>796</v>
      </c>
      <c r="D36" s="11"/>
      <c r="E36" s="16"/>
      <c r="F36" s="16"/>
      <c r="G36" s="19"/>
    </row>
    <row r="37" spans="1:7" x14ac:dyDescent="0.15">
      <c r="A37" s="21"/>
      <c r="B37" s="18"/>
      <c r="C37" s="172" t="s">
        <v>795</v>
      </c>
      <c r="D37" s="173"/>
      <c r="E37" s="173"/>
      <c r="F37" s="173"/>
      <c r="G37" s="174"/>
    </row>
    <row r="38" spans="1:7" ht="27" x14ac:dyDescent="0.15">
      <c r="A38" s="11">
        <f>IF(A37=0,A36+1,A37+1)</f>
        <v>657</v>
      </c>
      <c r="B38" s="10">
        <f>IF(B37=0,B36+1,B37+1)</f>
        <v>31</v>
      </c>
      <c r="C38" s="44" t="s">
        <v>794</v>
      </c>
      <c r="D38" s="11"/>
      <c r="E38" s="16"/>
      <c r="F38" s="16"/>
      <c r="G38" s="19"/>
    </row>
    <row r="39" spans="1:7" ht="27" x14ac:dyDescent="0.15">
      <c r="A39" s="11">
        <f>IF(A38=0,A37+1,A38+1)</f>
        <v>658</v>
      </c>
      <c r="B39" s="10">
        <f>IF(B38=0,B37+1,B38+1)</f>
        <v>32</v>
      </c>
      <c r="C39" s="44" t="s">
        <v>1460</v>
      </c>
      <c r="D39" s="11"/>
      <c r="E39" s="16"/>
      <c r="F39" s="16"/>
      <c r="G39" s="19"/>
    </row>
    <row r="40" spans="1:7" x14ac:dyDescent="0.15">
      <c r="A40" s="21"/>
      <c r="B40" s="18"/>
      <c r="C40" s="172" t="s">
        <v>792</v>
      </c>
      <c r="D40" s="173"/>
      <c r="E40" s="173"/>
      <c r="F40" s="173"/>
      <c r="G40" s="174"/>
    </row>
    <row r="41" spans="1:7" ht="27" x14ac:dyDescent="0.15">
      <c r="A41" s="11">
        <f t="shared" ref="A41:B48" si="5">IF(A40=0,A39+1,A40+1)</f>
        <v>659</v>
      </c>
      <c r="B41" s="10">
        <f t="shared" si="5"/>
        <v>33</v>
      </c>
      <c r="C41" s="44" t="s">
        <v>828</v>
      </c>
      <c r="D41" s="11"/>
      <c r="E41" s="16"/>
      <c r="F41" s="16"/>
      <c r="G41" s="19"/>
    </row>
    <row r="42" spans="1:7" ht="121.5" x14ac:dyDescent="0.15">
      <c r="A42" s="11">
        <f t="shared" si="5"/>
        <v>660</v>
      </c>
      <c r="B42" s="10">
        <f t="shared" si="5"/>
        <v>34</v>
      </c>
      <c r="C42" s="44" t="s">
        <v>791</v>
      </c>
      <c r="D42" s="11"/>
      <c r="E42" s="16"/>
      <c r="F42" s="16"/>
      <c r="G42" s="19"/>
    </row>
    <row r="43" spans="1:7" ht="40.5" x14ac:dyDescent="0.15">
      <c r="A43" s="11">
        <f t="shared" si="5"/>
        <v>661</v>
      </c>
      <c r="B43" s="10">
        <f t="shared" si="5"/>
        <v>35</v>
      </c>
      <c r="C43" s="44" t="s">
        <v>925</v>
      </c>
      <c r="D43" s="11"/>
      <c r="E43" s="16"/>
      <c r="F43" s="16"/>
      <c r="G43" s="74"/>
    </row>
    <row r="44" spans="1:7" ht="27" x14ac:dyDescent="0.15">
      <c r="A44" s="11">
        <f t="shared" si="5"/>
        <v>662</v>
      </c>
      <c r="B44" s="10">
        <f t="shared" si="5"/>
        <v>36</v>
      </c>
      <c r="C44" s="44" t="s">
        <v>790</v>
      </c>
      <c r="D44" s="11"/>
      <c r="E44" s="16"/>
      <c r="F44" s="16"/>
      <c r="G44" s="19"/>
    </row>
    <row r="45" spans="1:7" ht="54" x14ac:dyDescent="0.15">
      <c r="A45" s="11">
        <f t="shared" si="5"/>
        <v>663</v>
      </c>
      <c r="B45" s="10">
        <f t="shared" si="5"/>
        <v>37</v>
      </c>
      <c r="C45" s="45" t="s">
        <v>789</v>
      </c>
      <c r="D45" s="11"/>
      <c r="E45" s="16"/>
      <c r="F45" s="16"/>
      <c r="G45" s="19"/>
    </row>
    <row r="46" spans="1:7" ht="54" x14ac:dyDescent="0.15">
      <c r="A46" s="11">
        <f t="shared" si="5"/>
        <v>664</v>
      </c>
      <c r="B46" s="10">
        <f t="shared" si="5"/>
        <v>38</v>
      </c>
      <c r="C46" s="44" t="s">
        <v>788</v>
      </c>
      <c r="D46" s="11"/>
      <c r="E46" s="16"/>
      <c r="F46" s="16"/>
      <c r="G46" s="19"/>
    </row>
    <row r="47" spans="1:7" ht="40.5" x14ac:dyDescent="0.15">
      <c r="A47" s="11">
        <f t="shared" si="5"/>
        <v>665</v>
      </c>
      <c r="B47" s="10">
        <f t="shared" si="5"/>
        <v>39</v>
      </c>
      <c r="C47" s="45" t="s">
        <v>787</v>
      </c>
      <c r="D47" s="11"/>
      <c r="E47" s="16"/>
      <c r="F47" s="16"/>
      <c r="G47" s="19"/>
    </row>
    <row r="48" spans="1:7" ht="27" x14ac:dyDescent="0.15">
      <c r="A48" s="11">
        <f t="shared" si="5"/>
        <v>666</v>
      </c>
      <c r="B48" s="10">
        <f t="shared" si="5"/>
        <v>40</v>
      </c>
      <c r="C48" s="45" t="s">
        <v>786</v>
      </c>
      <c r="D48" s="11"/>
      <c r="E48" s="16"/>
      <c r="F48" s="16"/>
      <c r="G48" s="19"/>
    </row>
    <row r="49" spans="1:7" x14ac:dyDescent="0.15">
      <c r="A49" s="21"/>
      <c r="B49" s="18"/>
      <c r="C49" s="172" t="s">
        <v>785</v>
      </c>
      <c r="D49" s="173"/>
      <c r="E49" s="173"/>
      <c r="F49" s="173"/>
      <c r="G49" s="174"/>
    </row>
    <row r="50" spans="1:7" ht="27" x14ac:dyDescent="0.15">
      <c r="A50" s="11">
        <f t="shared" ref="A50:B57" si="6">IF(A49=0,A48+1,A49+1)</f>
        <v>667</v>
      </c>
      <c r="B50" s="10">
        <f t="shared" si="6"/>
        <v>41</v>
      </c>
      <c r="C50" s="45" t="s">
        <v>784</v>
      </c>
      <c r="D50" s="11"/>
      <c r="E50" s="16"/>
      <c r="F50" s="16"/>
      <c r="G50" s="19"/>
    </row>
    <row r="51" spans="1:7" ht="94.5" x14ac:dyDescent="0.15">
      <c r="A51" s="11">
        <f t="shared" si="6"/>
        <v>668</v>
      </c>
      <c r="B51" s="10">
        <f t="shared" si="6"/>
        <v>42</v>
      </c>
      <c r="C51" s="45" t="s">
        <v>783</v>
      </c>
      <c r="D51" s="11"/>
      <c r="E51" s="16"/>
      <c r="F51" s="16"/>
      <c r="G51" s="19"/>
    </row>
    <row r="52" spans="1:7" ht="148.5" x14ac:dyDescent="0.15">
      <c r="A52" s="11">
        <f t="shared" si="6"/>
        <v>669</v>
      </c>
      <c r="B52" s="10">
        <f t="shared" si="6"/>
        <v>43</v>
      </c>
      <c r="C52" s="45" t="s">
        <v>782</v>
      </c>
      <c r="D52" s="11"/>
      <c r="E52" s="16"/>
      <c r="F52" s="16"/>
      <c r="G52" s="19"/>
    </row>
    <row r="53" spans="1:7" ht="40.5" x14ac:dyDescent="0.15">
      <c r="A53" s="11">
        <f t="shared" si="6"/>
        <v>670</v>
      </c>
      <c r="B53" s="10">
        <f t="shared" si="6"/>
        <v>44</v>
      </c>
      <c r="C53" s="44" t="s">
        <v>781</v>
      </c>
      <c r="D53" s="11"/>
      <c r="E53" s="16"/>
      <c r="F53" s="16"/>
      <c r="G53" s="19"/>
    </row>
    <row r="54" spans="1:7" ht="148.5" x14ac:dyDescent="0.15">
      <c r="A54" s="11">
        <f t="shared" si="6"/>
        <v>671</v>
      </c>
      <c r="B54" s="10">
        <f t="shared" si="6"/>
        <v>45</v>
      </c>
      <c r="C54" s="44" t="s">
        <v>780</v>
      </c>
      <c r="D54" s="11"/>
      <c r="E54" s="16"/>
      <c r="F54" s="16"/>
      <c r="G54" s="19"/>
    </row>
    <row r="55" spans="1:7" ht="162" x14ac:dyDescent="0.15">
      <c r="A55" s="11">
        <f t="shared" si="6"/>
        <v>672</v>
      </c>
      <c r="B55" s="10">
        <f t="shared" si="6"/>
        <v>46</v>
      </c>
      <c r="C55" s="44" t="s">
        <v>779</v>
      </c>
      <c r="D55" s="11"/>
      <c r="E55" s="16"/>
      <c r="F55" s="16"/>
      <c r="G55" s="19"/>
    </row>
    <row r="56" spans="1:7" ht="135" x14ac:dyDescent="0.15">
      <c r="A56" s="11">
        <f t="shared" si="6"/>
        <v>673</v>
      </c>
      <c r="B56" s="10">
        <f t="shared" si="6"/>
        <v>47</v>
      </c>
      <c r="C56" s="44" t="s">
        <v>1056</v>
      </c>
      <c r="D56" s="11"/>
      <c r="E56" s="16"/>
      <c r="F56" s="16"/>
      <c r="G56" s="19"/>
    </row>
    <row r="57" spans="1:7" ht="54" x14ac:dyDescent="0.15">
      <c r="A57" s="11">
        <f t="shared" si="6"/>
        <v>674</v>
      </c>
      <c r="B57" s="10">
        <f t="shared" si="6"/>
        <v>48</v>
      </c>
      <c r="C57" s="44" t="s">
        <v>778</v>
      </c>
      <c r="D57" s="11"/>
      <c r="E57" s="16"/>
      <c r="F57" s="16"/>
      <c r="G57" s="19"/>
    </row>
    <row r="58" spans="1:7" x14ac:dyDescent="0.15">
      <c r="A58" s="21"/>
      <c r="B58" s="18"/>
      <c r="C58" s="172" t="s">
        <v>777</v>
      </c>
      <c r="D58" s="173"/>
      <c r="E58" s="173"/>
      <c r="F58" s="173"/>
      <c r="G58" s="174"/>
    </row>
    <row r="59" spans="1:7" ht="67.5" x14ac:dyDescent="0.15">
      <c r="A59" s="11">
        <f>IF(A58=0,A57+1,A58+1)</f>
        <v>675</v>
      </c>
      <c r="B59" s="10">
        <f>IF(B58=0,B57+1,B58+1)</f>
        <v>49</v>
      </c>
      <c r="C59" s="45" t="s">
        <v>776</v>
      </c>
      <c r="D59" s="11"/>
      <c r="E59" s="16"/>
      <c r="F59" s="16"/>
      <c r="G59" s="19" t="s">
        <v>760</v>
      </c>
    </row>
    <row r="60" spans="1:7" ht="40.5" x14ac:dyDescent="0.15">
      <c r="A60" s="11">
        <f>IF(A59=0,A58+1,A59+1)</f>
        <v>676</v>
      </c>
      <c r="B60" s="10">
        <f>IF(B59=0,B58+1,B59+1)</f>
        <v>50</v>
      </c>
      <c r="C60" s="45" t="s">
        <v>775</v>
      </c>
      <c r="D60" s="11"/>
      <c r="E60" s="16"/>
      <c r="F60" s="16"/>
      <c r="G60" s="19"/>
    </row>
    <row r="61" spans="1:7" x14ac:dyDescent="0.15">
      <c r="A61" s="21"/>
      <c r="B61" s="18"/>
      <c r="C61" s="172" t="s">
        <v>774</v>
      </c>
      <c r="D61" s="173"/>
      <c r="E61" s="173"/>
      <c r="F61" s="173"/>
      <c r="G61" s="174"/>
    </row>
    <row r="62" spans="1:7" ht="67.5" x14ac:dyDescent="0.15">
      <c r="A62" s="11">
        <f t="shared" ref="A62:B68" si="7">IF(A61=0,A60+1,A61+1)</f>
        <v>677</v>
      </c>
      <c r="B62" s="10">
        <f t="shared" si="7"/>
        <v>51</v>
      </c>
      <c r="C62" s="45" t="s">
        <v>773</v>
      </c>
      <c r="D62" s="11"/>
      <c r="E62" s="16"/>
      <c r="F62" s="16"/>
      <c r="G62" s="19"/>
    </row>
    <row r="63" spans="1:7" ht="94.5" x14ac:dyDescent="0.15">
      <c r="A63" s="11">
        <f t="shared" si="7"/>
        <v>678</v>
      </c>
      <c r="B63" s="10">
        <f t="shared" si="7"/>
        <v>52</v>
      </c>
      <c r="C63" s="45" t="s">
        <v>772</v>
      </c>
      <c r="D63" s="11"/>
      <c r="E63" s="16"/>
      <c r="F63" s="16"/>
      <c r="G63" s="19"/>
    </row>
    <row r="64" spans="1:7" ht="54" customHeight="1" x14ac:dyDescent="0.15">
      <c r="A64" s="11">
        <f t="shared" si="7"/>
        <v>679</v>
      </c>
      <c r="B64" s="10">
        <f t="shared" si="7"/>
        <v>53</v>
      </c>
      <c r="C64" s="45" t="s">
        <v>1461</v>
      </c>
      <c r="D64" s="11"/>
      <c r="E64" s="16"/>
      <c r="F64" s="16"/>
      <c r="G64" s="19"/>
    </row>
    <row r="65" spans="1:7" ht="40.5" x14ac:dyDescent="0.15">
      <c r="A65" s="11">
        <f t="shared" si="7"/>
        <v>680</v>
      </c>
      <c r="B65" s="10">
        <f t="shared" si="7"/>
        <v>54</v>
      </c>
      <c r="C65" s="44" t="s">
        <v>1051</v>
      </c>
      <c r="D65" s="11"/>
      <c r="E65" s="16"/>
      <c r="F65" s="16"/>
      <c r="G65" s="74"/>
    </row>
    <row r="66" spans="1:7" ht="67.5" x14ac:dyDescent="0.15">
      <c r="A66" s="11">
        <f t="shared" si="7"/>
        <v>681</v>
      </c>
      <c r="B66" s="10">
        <f t="shared" si="7"/>
        <v>55</v>
      </c>
      <c r="C66" s="45" t="s">
        <v>771</v>
      </c>
      <c r="D66" s="11"/>
      <c r="E66" s="16"/>
      <c r="F66" s="16"/>
      <c r="G66" s="19"/>
    </row>
    <row r="67" spans="1:7" ht="94.5" x14ac:dyDescent="0.15">
      <c r="A67" s="11">
        <f t="shared" si="7"/>
        <v>682</v>
      </c>
      <c r="B67" s="10">
        <f t="shared" si="7"/>
        <v>56</v>
      </c>
      <c r="C67" s="44" t="s">
        <v>1289</v>
      </c>
      <c r="D67" s="11"/>
      <c r="E67" s="16"/>
      <c r="F67" s="16"/>
      <c r="G67" s="19"/>
    </row>
    <row r="68" spans="1:7" ht="40.5" x14ac:dyDescent="0.15">
      <c r="A68" s="11">
        <f t="shared" si="7"/>
        <v>683</v>
      </c>
      <c r="B68" s="10">
        <f t="shared" si="7"/>
        <v>57</v>
      </c>
      <c r="C68" s="45" t="s">
        <v>770</v>
      </c>
      <c r="D68" s="11"/>
      <c r="E68" s="16"/>
      <c r="F68" s="16"/>
      <c r="G68" s="19"/>
    </row>
    <row r="69" spans="1:7" x14ac:dyDescent="0.15">
      <c r="A69" s="21"/>
      <c r="B69" s="18"/>
      <c r="C69" s="172" t="s">
        <v>769</v>
      </c>
      <c r="D69" s="173"/>
      <c r="E69" s="173"/>
      <c r="F69" s="173"/>
      <c r="G69" s="174"/>
    </row>
    <row r="70" spans="1:7" ht="27" x14ac:dyDescent="0.15">
      <c r="A70" s="11">
        <f t="shared" ref="A70:B74" si="8">IF(A69=0,A68+1,A69+1)</f>
        <v>684</v>
      </c>
      <c r="B70" s="10">
        <f t="shared" si="8"/>
        <v>58</v>
      </c>
      <c r="C70" s="45" t="s">
        <v>768</v>
      </c>
      <c r="D70" s="11"/>
      <c r="E70" s="16"/>
      <c r="F70" s="16"/>
      <c r="G70" s="19"/>
    </row>
    <row r="71" spans="1:7" ht="54" x14ac:dyDescent="0.15">
      <c r="A71" s="11">
        <f t="shared" si="8"/>
        <v>685</v>
      </c>
      <c r="B71" s="10">
        <f t="shared" si="8"/>
        <v>59</v>
      </c>
      <c r="C71" s="45" t="s">
        <v>767</v>
      </c>
      <c r="D71" s="11"/>
      <c r="E71" s="16"/>
      <c r="F71" s="16"/>
      <c r="G71" s="19"/>
    </row>
    <row r="72" spans="1:7" ht="54" x14ac:dyDescent="0.15">
      <c r="A72" s="11">
        <f t="shared" si="8"/>
        <v>686</v>
      </c>
      <c r="B72" s="10">
        <f t="shared" si="8"/>
        <v>60</v>
      </c>
      <c r="C72" s="57" t="s">
        <v>766</v>
      </c>
      <c r="D72" s="11"/>
      <c r="E72" s="16"/>
      <c r="F72" s="16"/>
      <c r="G72" s="19"/>
    </row>
    <row r="73" spans="1:7" ht="40.5" x14ac:dyDescent="0.15">
      <c r="A73" s="11">
        <f t="shared" si="8"/>
        <v>687</v>
      </c>
      <c r="B73" s="10">
        <f t="shared" si="8"/>
        <v>61</v>
      </c>
      <c r="C73" s="45" t="s">
        <v>765</v>
      </c>
      <c r="D73" s="11"/>
      <c r="E73" s="16"/>
      <c r="F73" s="16"/>
      <c r="G73" s="19"/>
    </row>
    <row r="74" spans="1:7" ht="54" x14ac:dyDescent="0.15">
      <c r="A74" s="11">
        <f t="shared" si="8"/>
        <v>688</v>
      </c>
      <c r="B74" s="10">
        <f t="shared" si="8"/>
        <v>62</v>
      </c>
      <c r="C74" s="44" t="s">
        <v>764</v>
      </c>
      <c r="D74" s="11"/>
      <c r="E74" s="16"/>
      <c r="F74" s="16"/>
      <c r="G74" s="19"/>
    </row>
    <row r="75" spans="1:7" x14ac:dyDescent="0.15">
      <c r="A75" s="21"/>
      <c r="B75" s="18"/>
      <c r="C75" s="172" t="s">
        <v>763</v>
      </c>
      <c r="D75" s="173"/>
      <c r="E75" s="173"/>
      <c r="F75" s="173"/>
      <c r="G75" s="174"/>
    </row>
    <row r="76" spans="1:7" ht="27" x14ac:dyDescent="0.15">
      <c r="A76" s="11">
        <f t="shared" ref="A76:A89" si="9">IF(A75=0,A74+1,A75+1)</f>
        <v>689</v>
      </c>
      <c r="B76" s="10">
        <f t="shared" ref="B76:B89" si="10">IF(B75=0,B74+1,B75+1)</f>
        <v>63</v>
      </c>
      <c r="C76" s="72" t="s">
        <v>762</v>
      </c>
      <c r="D76" s="11"/>
      <c r="E76" s="16"/>
      <c r="F76" s="16"/>
      <c r="G76" s="19"/>
    </row>
    <row r="77" spans="1:7" ht="27" x14ac:dyDescent="0.15">
      <c r="A77" s="11">
        <f t="shared" si="9"/>
        <v>690</v>
      </c>
      <c r="B77" s="10">
        <f t="shared" si="10"/>
        <v>64</v>
      </c>
      <c r="C77" s="44" t="s">
        <v>761</v>
      </c>
      <c r="D77" s="11"/>
      <c r="E77" s="16"/>
      <c r="F77" s="16"/>
      <c r="G77" s="19"/>
    </row>
    <row r="78" spans="1:7" ht="121.5" x14ac:dyDescent="0.15">
      <c r="A78" s="11">
        <f t="shared" si="9"/>
        <v>691</v>
      </c>
      <c r="B78" s="10">
        <f t="shared" si="10"/>
        <v>65</v>
      </c>
      <c r="C78" s="44" t="s">
        <v>759</v>
      </c>
      <c r="D78" s="11"/>
      <c r="E78" s="16"/>
      <c r="F78" s="16"/>
      <c r="G78" s="19"/>
    </row>
    <row r="79" spans="1:7" ht="81" x14ac:dyDescent="0.15">
      <c r="A79" s="11">
        <f t="shared" si="9"/>
        <v>692</v>
      </c>
      <c r="B79" s="10">
        <f t="shared" si="10"/>
        <v>66</v>
      </c>
      <c r="C79" s="44" t="s">
        <v>758</v>
      </c>
      <c r="D79" s="11"/>
      <c r="E79" s="16"/>
      <c r="F79" s="16"/>
      <c r="G79" s="19"/>
    </row>
    <row r="80" spans="1:7" ht="40.5" x14ac:dyDescent="0.15">
      <c r="A80" s="11">
        <f t="shared" si="9"/>
        <v>693</v>
      </c>
      <c r="B80" s="10">
        <f t="shared" si="10"/>
        <v>67</v>
      </c>
      <c r="C80" s="44" t="s">
        <v>757</v>
      </c>
      <c r="D80" s="11"/>
      <c r="E80" s="16"/>
      <c r="F80" s="16"/>
      <c r="G80" s="19"/>
    </row>
    <row r="81" spans="1:7" ht="81" x14ac:dyDescent="0.15">
      <c r="A81" s="11">
        <f t="shared" si="9"/>
        <v>694</v>
      </c>
      <c r="B81" s="10">
        <f t="shared" si="10"/>
        <v>68</v>
      </c>
      <c r="C81" s="44" t="s">
        <v>756</v>
      </c>
      <c r="D81" s="11"/>
      <c r="E81" s="16"/>
      <c r="F81" s="16"/>
      <c r="G81" s="19"/>
    </row>
    <row r="82" spans="1:7" ht="40.5" x14ac:dyDescent="0.15">
      <c r="A82" s="11">
        <f t="shared" si="9"/>
        <v>695</v>
      </c>
      <c r="B82" s="10">
        <f t="shared" si="10"/>
        <v>69</v>
      </c>
      <c r="C82" s="44" t="s">
        <v>755</v>
      </c>
      <c r="D82" s="11"/>
      <c r="E82" s="16"/>
      <c r="F82" s="16"/>
      <c r="G82" s="19"/>
    </row>
    <row r="83" spans="1:7" ht="297" x14ac:dyDescent="0.15">
      <c r="A83" s="11">
        <f t="shared" si="9"/>
        <v>696</v>
      </c>
      <c r="B83" s="10">
        <f t="shared" si="10"/>
        <v>70</v>
      </c>
      <c r="C83" s="44" t="s">
        <v>754</v>
      </c>
      <c r="D83" s="11"/>
      <c r="E83" s="16"/>
      <c r="F83" s="16"/>
      <c r="G83" s="19"/>
    </row>
    <row r="84" spans="1:7" ht="27" x14ac:dyDescent="0.15">
      <c r="A84" s="11">
        <f t="shared" si="9"/>
        <v>697</v>
      </c>
      <c r="B84" s="10">
        <f t="shared" si="10"/>
        <v>71</v>
      </c>
      <c r="C84" s="44" t="s">
        <v>753</v>
      </c>
      <c r="D84" s="11"/>
      <c r="E84" s="16"/>
      <c r="F84" s="16"/>
      <c r="G84" s="19"/>
    </row>
    <row r="85" spans="1:7" ht="40.5" x14ac:dyDescent="0.15">
      <c r="A85" s="11">
        <f t="shared" si="9"/>
        <v>698</v>
      </c>
      <c r="B85" s="10">
        <f t="shared" si="10"/>
        <v>72</v>
      </c>
      <c r="C85" s="44" t="s">
        <v>752</v>
      </c>
      <c r="D85" s="11"/>
      <c r="E85" s="16"/>
      <c r="F85" s="16"/>
      <c r="G85" s="19"/>
    </row>
    <row r="86" spans="1:7" ht="40.5" x14ac:dyDescent="0.15">
      <c r="A86" s="11">
        <f t="shared" si="9"/>
        <v>699</v>
      </c>
      <c r="B86" s="10">
        <f t="shared" si="10"/>
        <v>73</v>
      </c>
      <c r="C86" s="44" t="s">
        <v>751</v>
      </c>
      <c r="D86" s="11"/>
      <c r="E86" s="16"/>
      <c r="F86" s="16"/>
      <c r="G86" s="19"/>
    </row>
    <row r="87" spans="1:7" ht="54" x14ac:dyDescent="0.15">
      <c r="A87" s="11">
        <f t="shared" si="9"/>
        <v>700</v>
      </c>
      <c r="B87" s="10">
        <f t="shared" si="10"/>
        <v>74</v>
      </c>
      <c r="C87" s="44" t="s">
        <v>750</v>
      </c>
      <c r="D87" s="11"/>
      <c r="E87" s="16"/>
      <c r="F87" s="16"/>
      <c r="G87" s="19"/>
    </row>
    <row r="88" spans="1:7" ht="27" x14ac:dyDescent="0.15">
      <c r="A88" s="11">
        <f t="shared" si="9"/>
        <v>701</v>
      </c>
      <c r="B88" s="10">
        <f t="shared" si="10"/>
        <v>75</v>
      </c>
      <c r="C88" s="44" t="s">
        <v>749</v>
      </c>
      <c r="D88" s="11"/>
      <c r="E88" s="16"/>
      <c r="F88" s="16"/>
      <c r="G88" s="19"/>
    </row>
    <row r="89" spans="1:7" ht="27" x14ac:dyDescent="0.15">
      <c r="A89" s="11">
        <f t="shared" si="9"/>
        <v>702</v>
      </c>
      <c r="B89" s="10">
        <f t="shared" si="10"/>
        <v>76</v>
      </c>
      <c r="C89" s="44" t="s">
        <v>748</v>
      </c>
      <c r="D89" s="11"/>
      <c r="E89" s="16"/>
      <c r="F89" s="16"/>
      <c r="G89" s="19"/>
    </row>
  </sheetData>
  <autoFilter ref="A2:G89" xr:uid="{00000000-0009-0000-0000-00000A000000}"/>
  <mergeCells count="12">
    <mergeCell ref="C75:G75"/>
    <mergeCell ref="B1:C1"/>
    <mergeCell ref="C3:G3"/>
    <mergeCell ref="C10:G10"/>
    <mergeCell ref="C19:G19"/>
    <mergeCell ref="C31:G31"/>
    <mergeCell ref="C37:G37"/>
    <mergeCell ref="C40:G40"/>
    <mergeCell ref="C49:G49"/>
    <mergeCell ref="C58:G58"/>
    <mergeCell ref="C61:G61"/>
    <mergeCell ref="C69:G69"/>
  </mergeCells>
  <phoneticPr fontId="19"/>
  <pageMargins left="0.43307086614173229" right="0.43307086614173229" top="0.74803149606299213" bottom="0.74803149606299213" header="0.31496062992125984" footer="0.31496062992125984"/>
  <pageSetup paperSize="9" scale="97" orientation="landscape" r:id="rId1"/>
  <headerFooter>
    <oddFooter>&amp;C&amp;P／&amp;N</oddFooter>
    <firstHeader>&amp;R&amp;12【別紙４】　システム機能要件対応表</first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2"/>
  <dimension ref="A1:H12"/>
  <sheetViews>
    <sheetView view="pageBreakPreview" zoomScaleNormal="100" zoomScaleSheetLayoutView="100" workbookViewId="0">
      <selection activeCell="O7" sqref="O7"/>
    </sheetView>
  </sheetViews>
  <sheetFormatPr defaultRowHeight="13.5" x14ac:dyDescent="0.15"/>
  <cols>
    <col min="1" max="1" width="5.125" style="5" customWidth="1"/>
    <col min="2" max="2" width="7.25" style="6" customWidth="1"/>
    <col min="3" max="3" width="56" style="70" customWidth="1"/>
    <col min="4" max="4" width="5.625" style="3" customWidth="1"/>
    <col min="5" max="5" width="10.375" style="3" customWidth="1"/>
    <col min="6" max="6" width="26.625" style="3" customWidth="1"/>
    <col min="7" max="7" width="23.625" style="7" customWidth="1"/>
    <col min="8" max="8" width="20.25" style="3" customWidth="1"/>
    <col min="9" max="16384" width="9" style="3"/>
  </cols>
  <sheetData>
    <row r="1" spans="1:8" s="1" customFormat="1" ht="25.5" customHeight="1" x14ac:dyDescent="0.15">
      <c r="A1" s="8"/>
      <c r="B1" s="175" t="s">
        <v>461</v>
      </c>
      <c r="C1" s="175"/>
      <c r="D1" s="8"/>
      <c r="E1" s="8"/>
      <c r="F1" s="8"/>
      <c r="G1" s="9" t="s">
        <v>0</v>
      </c>
    </row>
    <row r="2" spans="1:8" s="2" customFormat="1" ht="36" customHeight="1" x14ac:dyDescent="0.15">
      <c r="A2" s="121" t="s">
        <v>1</v>
      </c>
      <c r="B2" s="122" t="s">
        <v>2</v>
      </c>
      <c r="C2" s="121" t="s">
        <v>3</v>
      </c>
      <c r="D2" s="121" t="s">
        <v>4</v>
      </c>
      <c r="E2" s="123" t="s">
        <v>5</v>
      </c>
      <c r="F2" s="124" t="s">
        <v>6</v>
      </c>
      <c r="G2" s="121" t="s">
        <v>7</v>
      </c>
    </row>
    <row r="3" spans="1:8" ht="108" x14ac:dyDescent="0.15">
      <c r="A3" s="43">
        <f>'11発注・受入'!A89+1</f>
        <v>703</v>
      </c>
      <c r="B3" s="43">
        <v>1</v>
      </c>
      <c r="C3" s="72" t="s">
        <v>823</v>
      </c>
      <c r="D3" s="11"/>
      <c r="E3" s="16"/>
      <c r="F3" s="16"/>
      <c r="G3" s="19"/>
    </row>
    <row r="4" spans="1:8" ht="27" x14ac:dyDescent="0.15">
      <c r="A4" s="11">
        <f t="shared" ref="A4:A12" si="0">IF(A3=0,A2+1,A3+1)</f>
        <v>704</v>
      </c>
      <c r="B4" s="10">
        <f t="shared" ref="B4:B12" si="1">IF(B3=0,B2+1,B3+1)</f>
        <v>2</v>
      </c>
      <c r="C4" s="44" t="s">
        <v>612</v>
      </c>
      <c r="D4" s="11"/>
      <c r="E4" s="16"/>
      <c r="F4" s="16"/>
      <c r="G4" s="19"/>
    </row>
    <row r="5" spans="1:8" ht="40.5" x14ac:dyDescent="0.15">
      <c r="A5" s="11">
        <f t="shared" si="0"/>
        <v>705</v>
      </c>
      <c r="B5" s="10">
        <f t="shared" si="1"/>
        <v>3</v>
      </c>
      <c r="C5" s="44" t="s">
        <v>464</v>
      </c>
      <c r="D5" s="11"/>
      <c r="E5" s="16"/>
      <c r="F5" s="16"/>
      <c r="G5" s="19"/>
    </row>
    <row r="6" spans="1:8" ht="40.5" x14ac:dyDescent="0.15">
      <c r="A6" s="11">
        <f t="shared" si="0"/>
        <v>706</v>
      </c>
      <c r="B6" s="10">
        <f t="shared" si="1"/>
        <v>4</v>
      </c>
      <c r="C6" s="44" t="s">
        <v>613</v>
      </c>
      <c r="D6" s="11"/>
      <c r="E6" s="16"/>
      <c r="F6" s="16"/>
      <c r="G6" s="19"/>
    </row>
    <row r="7" spans="1:8" ht="40.5" x14ac:dyDescent="0.15">
      <c r="A7" s="11">
        <f t="shared" si="0"/>
        <v>707</v>
      </c>
      <c r="B7" s="10">
        <f t="shared" si="1"/>
        <v>5</v>
      </c>
      <c r="C7" s="44" t="s">
        <v>614</v>
      </c>
      <c r="D7" s="11"/>
      <c r="E7" s="16"/>
      <c r="F7" s="16"/>
      <c r="G7" s="19"/>
    </row>
    <row r="8" spans="1:8" ht="67.5" x14ac:dyDescent="0.15">
      <c r="A8" s="11">
        <f t="shared" si="0"/>
        <v>708</v>
      </c>
      <c r="B8" s="10">
        <f t="shared" si="1"/>
        <v>6</v>
      </c>
      <c r="C8" s="72" t="s">
        <v>615</v>
      </c>
      <c r="D8" s="11"/>
      <c r="E8" s="16"/>
      <c r="F8" s="16"/>
      <c r="G8" s="19"/>
    </row>
    <row r="9" spans="1:8" ht="40.5" x14ac:dyDescent="0.15">
      <c r="A9" s="11">
        <f t="shared" si="0"/>
        <v>709</v>
      </c>
      <c r="B9" s="10">
        <f t="shared" si="1"/>
        <v>7</v>
      </c>
      <c r="C9" s="72" t="s">
        <v>616</v>
      </c>
      <c r="D9" s="11"/>
      <c r="E9" s="16"/>
      <c r="F9" s="16"/>
      <c r="G9" s="19"/>
    </row>
    <row r="10" spans="1:8" ht="40.5" x14ac:dyDescent="0.15">
      <c r="A10" s="11">
        <f t="shared" si="0"/>
        <v>710</v>
      </c>
      <c r="B10" s="10">
        <f t="shared" si="1"/>
        <v>8</v>
      </c>
      <c r="C10" s="72" t="s">
        <v>462</v>
      </c>
      <c r="D10" s="11"/>
      <c r="E10" s="16"/>
      <c r="F10" s="16"/>
      <c r="G10" s="19"/>
    </row>
    <row r="11" spans="1:8" ht="40.5" x14ac:dyDescent="0.15">
      <c r="A11" s="11">
        <f t="shared" si="0"/>
        <v>711</v>
      </c>
      <c r="B11" s="10">
        <f t="shared" si="1"/>
        <v>9</v>
      </c>
      <c r="C11" s="72" t="s">
        <v>463</v>
      </c>
      <c r="D11" s="11"/>
      <c r="E11" s="16"/>
      <c r="F11" s="16"/>
      <c r="G11" s="19"/>
    </row>
    <row r="12" spans="1:8" ht="121.5" x14ac:dyDescent="0.15">
      <c r="A12" s="11">
        <f t="shared" si="0"/>
        <v>712</v>
      </c>
      <c r="B12" s="10">
        <f t="shared" si="1"/>
        <v>10</v>
      </c>
      <c r="C12" s="72" t="s">
        <v>1478</v>
      </c>
      <c r="D12" s="11"/>
      <c r="E12" s="16"/>
      <c r="F12" s="16"/>
      <c r="G12" s="19"/>
      <c r="H12" s="100"/>
    </row>
  </sheetData>
  <autoFilter ref="A2:G11" xr:uid="{00000000-0009-0000-0000-00000B000000}"/>
  <mergeCells count="1">
    <mergeCell ref="B1:C1"/>
  </mergeCells>
  <phoneticPr fontId="12"/>
  <pageMargins left="0.43307086614173229" right="0.43307086614173229" top="0.74803149606299213" bottom="0.74803149606299213" header="0.31496062992125984" footer="0.31496062992125984"/>
  <pageSetup paperSize="9" scale="97" orientation="landscape" r:id="rId1"/>
  <headerFooter>
    <oddFooter>&amp;C&amp;P／&amp;N</oddFooter>
    <firstHeader>&amp;R&amp;12【別紙４】　システム機能要件対応表</first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1"/>
  <dimension ref="A1:G33"/>
  <sheetViews>
    <sheetView view="pageBreakPreview" zoomScaleNormal="100" zoomScaleSheetLayoutView="100" workbookViewId="0">
      <selection activeCell="K30" sqref="K30"/>
    </sheetView>
  </sheetViews>
  <sheetFormatPr defaultRowHeight="13.5" x14ac:dyDescent="0.15"/>
  <cols>
    <col min="1" max="1" width="5.125" style="5" customWidth="1"/>
    <col min="2" max="2" width="7.25" style="6" customWidth="1"/>
    <col min="3" max="3" width="56" style="70" customWidth="1"/>
    <col min="4" max="4" width="5.625" style="3" customWidth="1"/>
    <col min="5" max="5" width="10.375" style="3" customWidth="1"/>
    <col min="6" max="6" width="26.625" style="3" customWidth="1"/>
    <col min="7" max="7" width="23.625" style="7" customWidth="1"/>
    <col min="8" max="8" width="20.375" style="3" customWidth="1"/>
    <col min="9" max="16384" width="9" style="3"/>
  </cols>
  <sheetData>
    <row r="1" spans="1:7" s="1" customFormat="1" ht="25.5" customHeight="1" x14ac:dyDescent="0.15">
      <c r="A1" s="26"/>
      <c r="B1" s="176" t="s">
        <v>465</v>
      </c>
      <c r="C1" s="176"/>
      <c r="D1" s="8"/>
      <c r="E1" s="8"/>
      <c r="F1" s="8"/>
      <c r="G1" s="9" t="s">
        <v>0</v>
      </c>
    </row>
    <row r="2" spans="1:7" s="2" customFormat="1" ht="36" customHeight="1" x14ac:dyDescent="0.15">
      <c r="A2" s="121" t="s">
        <v>1</v>
      </c>
      <c r="B2" s="122" t="s">
        <v>2</v>
      </c>
      <c r="C2" s="121" t="s">
        <v>3</v>
      </c>
      <c r="D2" s="121" t="s">
        <v>4</v>
      </c>
      <c r="E2" s="123" t="s">
        <v>5</v>
      </c>
      <c r="F2" s="124" t="s">
        <v>6</v>
      </c>
      <c r="G2" s="121" t="s">
        <v>7</v>
      </c>
    </row>
    <row r="3" spans="1:7" x14ac:dyDescent="0.15">
      <c r="A3" s="17"/>
      <c r="B3" s="18"/>
      <c r="C3" s="177" t="s">
        <v>8</v>
      </c>
      <c r="D3" s="177"/>
      <c r="E3" s="177"/>
      <c r="F3" s="177"/>
      <c r="G3" s="177"/>
    </row>
    <row r="4" spans="1:7" ht="40.5" x14ac:dyDescent="0.15">
      <c r="A4" s="43">
        <f>'12督促'!A12+1</f>
        <v>713</v>
      </c>
      <c r="B4" s="43">
        <v>1</v>
      </c>
      <c r="C4" s="69" t="s">
        <v>466</v>
      </c>
      <c r="D4" s="11"/>
      <c r="E4" s="16"/>
      <c r="F4" s="16"/>
      <c r="G4" s="19"/>
    </row>
    <row r="5" spans="1:7" ht="40.5" x14ac:dyDescent="0.15">
      <c r="A5" s="11">
        <f t="shared" ref="A5:B12" si="0">IF(A4=0,A3+1,A4+1)</f>
        <v>714</v>
      </c>
      <c r="B5" s="10">
        <f t="shared" si="0"/>
        <v>2</v>
      </c>
      <c r="C5" s="45" t="s">
        <v>597</v>
      </c>
      <c r="D5" s="11"/>
      <c r="E5" s="16"/>
      <c r="F5" s="16"/>
      <c r="G5" s="19"/>
    </row>
    <row r="6" spans="1:7" ht="81" x14ac:dyDescent="0.15">
      <c r="A6" s="11">
        <f t="shared" si="0"/>
        <v>715</v>
      </c>
      <c r="B6" s="10">
        <f t="shared" si="0"/>
        <v>3</v>
      </c>
      <c r="C6" s="69" t="s">
        <v>617</v>
      </c>
      <c r="D6" s="11"/>
      <c r="E6" s="16"/>
      <c r="F6" s="16"/>
      <c r="G6" s="19"/>
    </row>
    <row r="7" spans="1:7" ht="27" x14ac:dyDescent="0.15">
      <c r="A7" s="11">
        <f t="shared" si="0"/>
        <v>716</v>
      </c>
      <c r="B7" s="10">
        <f t="shared" si="0"/>
        <v>4</v>
      </c>
      <c r="C7" s="69" t="s">
        <v>824</v>
      </c>
      <c r="D7" s="11"/>
      <c r="E7" s="16"/>
      <c r="F7" s="16"/>
      <c r="G7" s="19"/>
    </row>
    <row r="8" spans="1:7" ht="40.5" x14ac:dyDescent="0.15">
      <c r="A8" s="11">
        <f t="shared" si="0"/>
        <v>717</v>
      </c>
      <c r="B8" s="10">
        <f t="shared" si="0"/>
        <v>5</v>
      </c>
      <c r="C8" s="69" t="s">
        <v>477</v>
      </c>
      <c r="D8" s="11"/>
      <c r="E8" s="16"/>
      <c r="F8" s="16"/>
      <c r="G8" s="19"/>
    </row>
    <row r="9" spans="1:7" ht="43.5" customHeight="1" x14ac:dyDescent="0.15">
      <c r="A9" s="11">
        <f t="shared" si="0"/>
        <v>718</v>
      </c>
      <c r="B9" s="10">
        <f t="shared" si="0"/>
        <v>6</v>
      </c>
      <c r="C9" s="69" t="s">
        <v>1462</v>
      </c>
      <c r="D9" s="11"/>
      <c r="E9" s="16"/>
      <c r="F9" s="16"/>
      <c r="G9" s="19"/>
    </row>
    <row r="10" spans="1:7" ht="54" x14ac:dyDescent="0.15">
      <c r="A10" s="11">
        <f t="shared" si="0"/>
        <v>719</v>
      </c>
      <c r="B10" s="10">
        <f t="shared" si="0"/>
        <v>7</v>
      </c>
      <c r="C10" s="69" t="s">
        <v>475</v>
      </c>
      <c r="D10" s="11"/>
      <c r="E10" s="16"/>
      <c r="F10" s="16"/>
      <c r="G10" s="19"/>
    </row>
    <row r="11" spans="1:7" ht="67.5" x14ac:dyDescent="0.15">
      <c r="A11" s="11">
        <f t="shared" si="0"/>
        <v>720</v>
      </c>
      <c r="B11" s="10">
        <f t="shared" si="0"/>
        <v>8</v>
      </c>
      <c r="C11" s="69" t="s">
        <v>474</v>
      </c>
      <c r="D11" s="11"/>
      <c r="E11" s="16"/>
      <c r="F11" s="16"/>
      <c r="G11" s="19"/>
    </row>
    <row r="12" spans="1:7" ht="40.5" x14ac:dyDescent="0.15">
      <c r="A12" s="11">
        <f t="shared" si="0"/>
        <v>721</v>
      </c>
      <c r="B12" s="10">
        <f t="shared" si="0"/>
        <v>9</v>
      </c>
      <c r="C12" s="69" t="s">
        <v>476</v>
      </c>
      <c r="D12" s="11"/>
      <c r="E12" s="16"/>
      <c r="F12" s="16"/>
      <c r="G12" s="19"/>
    </row>
    <row r="13" spans="1:7" x14ac:dyDescent="0.15">
      <c r="A13" s="76"/>
      <c r="B13" s="84"/>
      <c r="C13" s="177" t="s">
        <v>482</v>
      </c>
      <c r="D13" s="177"/>
      <c r="E13" s="177"/>
      <c r="F13" s="177"/>
      <c r="G13" s="177"/>
    </row>
    <row r="14" spans="1:7" ht="40.5" x14ac:dyDescent="0.15">
      <c r="A14" s="43">
        <f t="shared" ref="A14:A33" si="1">IF(A13=0,A12+1,A13+1)</f>
        <v>722</v>
      </c>
      <c r="B14" s="82">
        <f t="shared" ref="B14:B33" si="2">IF(B13=0,B12+1,B13+1)</f>
        <v>10</v>
      </c>
      <c r="C14" s="45" t="s">
        <v>467</v>
      </c>
      <c r="D14" s="11"/>
      <c r="E14" s="16"/>
      <c r="F14" s="16"/>
      <c r="G14" s="19"/>
    </row>
    <row r="15" spans="1:7" ht="54" x14ac:dyDescent="0.15">
      <c r="A15" s="43">
        <f t="shared" si="1"/>
        <v>723</v>
      </c>
      <c r="B15" s="82">
        <f t="shared" si="2"/>
        <v>11</v>
      </c>
      <c r="C15" s="45" t="s">
        <v>468</v>
      </c>
      <c r="D15" s="11"/>
      <c r="E15" s="16"/>
      <c r="F15" s="16"/>
      <c r="G15" s="19"/>
    </row>
    <row r="16" spans="1:7" ht="81" x14ac:dyDescent="0.15">
      <c r="A16" s="43">
        <f t="shared" si="1"/>
        <v>724</v>
      </c>
      <c r="B16" s="82">
        <f t="shared" si="2"/>
        <v>12</v>
      </c>
      <c r="C16" s="45" t="s">
        <v>618</v>
      </c>
      <c r="D16" s="11"/>
      <c r="E16" s="16"/>
      <c r="F16" s="16"/>
      <c r="G16" s="19"/>
    </row>
    <row r="17" spans="1:7" ht="40.5" x14ac:dyDescent="0.15">
      <c r="A17" s="43">
        <f t="shared" si="1"/>
        <v>725</v>
      </c>
      <c r="B17" s="82">
        <f t="shared" si="2"/>
        <v>13</v>
      </c>
      <c r="C17" s="45" t="s">
        <v>1479</v>
      </c>
      <c r="D17" s="11"/>
      <c r="E17" s="16"/>
      <c r="F17" s="16"/>
      <c r="G17" s="19"/>
    </row>
    <row r="18" spans="1:7" ht="27" x14ac:dyDescent="0.15">
      <c r="A18" s="43">
        <f t="shared" si="1"/>
        <v>726</v>
      </c>
      <c r="B18" s="82">
        <f t="shared" si="2"/>
        <v>14</v>
      </c>
      <c r="C18" s="45" t="s">
        <v>473</v>
      </c>
      <c r="D18" s="11"/>
      <c r="E18" s="16"/>
      <c r="F18" s="16"/>
      <c r="G18" s="19"/>
    </row>
    <row r="19" spans="1:7" ht="54" x14ac:dyDescent="0.15">
      <c r="A19" s="43">
        <f t="shared" si="1"/>
        <v>727</v>
      </c>
      <c r="B19" s="82">
        <f t="shared" si="2"/>
        <v>15</v>
      </c>
      <c r="C19" s="45" t="s">
        <v>478</v>
      </c>
      <c r="D19" s="11"/>
      <c r="E19" s="16"/>
      <c r="F19" s="16"/>
      <c r="G19" s="19"/>
    </row>
    <row r="20" spans="1:7" ht="27" x14ac:dyDescent="0.15">
      <c r="A20" s="43">
        <f t="shared" si="1"/>
        <v>728</v>
      </c>
      <c r="B20" s="82">
        <f t="shared" si="2"/>
        <v>16</v>
      </c>
      <c r="C20" s="45" t="s">
        <v>472</v>
      </c>
      <c r="D20" s="11"/>
      <c r="E20" s="16"/>
      <c r="F20" s="16"/>
      <c r="G20" s="19"/>
    </row>
    <row r="21" spans="1:7" ht="40.5" x14ac:dyDescent="0.15">
      <c r="A21" s="43">
        <f t="shared" si="1"/>
        <v>729</v>
      </c>
      <c r="B21" s="82">
        <f t="shared" si="2"/>
        <v>17</v>
      </c>
      <c r="C21" s="45" t="s">
        <v>1480</v>
      </c>
      <c r="D21" s="11"/>
      <c r="E21" s="16"/>
      <c r="F21" s="16"/>
      <c r="G21" s="19"/>
    </row>
    <row r="22" spans="1:7" ht="81" x14ac:dyDescent="0.15">
      <c r="A22" s="43">
        <f t="shared" si="1"/>
        <v>730</v>
      </c>
      <c r="B22" s="82">
        <f t="shared" si="2"/>
        <v>18</v>
      </c>
      <c r="C22" s="45" t="s">
        <v>619</v>
      </c>
      <c r="D22" s="11"/>
      <c r="E22" s="16"/>
      <c r="F22" s="16"/>
      <c r="G22" s="19"/>
    </row>
    <row r="23" spans="1:7" ht="81" x14ac:dyDescent="0.15">
      <c r="A23" s="43">
        <f t="shared" si="1"/>
        <v>731</v>
      </c>
      <c r="B23" s="82">
        <f t="shared" si="2"/>
        <v>19</v>
      </c>
      <c r="C23" s="45" t="s">
        <v>469</v>
      </c>
      <c r="D23" s="11"/>
      <c r="E23" s="16"/>
      <c r="F23" s="16"/>
      <c r="G23" s="19"/>
    </row>
    <row r="24" spans="1:7" ht="67.5" x14ac:dyDescent="0.15">
      <c r="A24" s="43">
        <f t="shared" si="1"/>
        <v>732</v>
      </c>
      <c r="B24" s="82">
        <f t="shared" si="2"/>
        <v>20</v>
      </c>
      <c r="C24" s="45" t="s">
        <v>620</v>
      </c>
      <c r="D24" s="11"/>
      <c r="E24" s="16"/>
      <c r="F24" s="16"/>
      <c r="G24" s="19"/>
    </row>
    <row r="25" spans="1:7" ht="81" x14ac:dyDescent="0.15">
      <c r="A25" s="43">
        <f t="shared" si="1"/>
        <v>733</v>
      </c>
      <c r="B25" s="82">
        <f t="shared" si="2"/>
        <v>21</v>
      </c>
      <c r="C25" s="45" t="s">
        <v>470</v>
      </c>
      <c r="D25" s="11"/>
      <c r="E25" s="16"/>
      <c r="F25" s="16"/>
      <c r="G25" s="19"/>
    </row>
    <row r="26" spans="1:7" ht="67.5" x14ac:dyDescent="0.15">
      <c r="A26" s="43">
        <f t="shared" si="1"/>
        <v>734</v>
      </c>
      <c r="B26" s="82">
        <f t="shared" si="2"/>
        <v>22</v>
      </c>
      <c r="C26" s="45" t="s">
        <v>621</v>
      </c>
      <c r="D26" s="11"/>
      <c r="E26" s="16"/>
      <c r="F26" s="16"/>
      <c r="G26" s="19"/>
    </row>
    <row r="27" spans="1:7" ht="81" x14ac:dyDescent="0.15">
      <c r="A27" s="43">
        <f t="shared" si="1"/>
        <v>735</v>
      </c>
      <c r="B27" s="82">
        <f t="shared" si="2"/>
        <v>23</v>
      </c>
      <c r="C27" s="45" t="s">
        <v>471</v>
      </c>
      <c r="D27" s="11"/>
      <c r="E27" s="16"/>
      <c r="F27" s="16"/>
      <c r="G27" s="19"/>
    </row>
    <row r="28" spans="1:7" ht="81" x14ac:dyDescent="0.15">
      <c r="A28" s="43">
        <f t="shared" si="1"/>
        <v>736</v>
      </c>
      <c r="B28" s="82">
        <f t="shared" si="2"/>
        <v>24</v>
      </c>
      <c r="C28" s="45" t="s">
        <v>479</v>
      </c>
      <c r="D28" s="11"/>
      <c r="E28" s="16"/>
      <c r="F28" s="16"/>
      <c r="G28" s="19"/>
    </row>
    <row r="29" spans="1:7" ht="67.5" x14ac:dyDescent="0.15">
      <c r="A29" s="43">
        <f t="shared" si="1"/>
        <v>737</v>
      </c>
      <c r="B29" s="82">
        <f t="shared" si="2"/>
        <v>25</v>
      </c>
      <c r="C29" s="45" t="s">
        <v>481</v>
      </c>
      <c r="D29" s="11"/>
      <c r="E29" s="16"/>
      <c r="F29" s="16"/>
      <c r="G29" s="19"/>
    </row>
    <row r="30" spans="1:7" ht="54" x14ac:dyDescent="0.15">
      <c r="A30" s="43">
        <f t="shared" si="1"/>
        <v>738</v>
      </c>
      <c r="B30" s="82">
        <f t="shared" si="2"/>
        <v>26</v>
      </c>
      <c r="C30" s="45" t="s">
        <v>1463</v>
      </c>
      <c r="D30" s="11"/>
      <c r="E30" s="16"/>
      <c r="F30" s="16"/>
      <c r="G30" s="19"/>
    </row>
    <row r="31" spans="1:7" ht="40.5" x14ac:dyDescent="0.15">
      <c r="A31" s="43">
        <f t="shared" si="1"/>
        <v>739</v>
      </c>
      <c r="B31" s="82">
        <f t="shared" si="2"/>
        <v>27</v>
      </c>
      <c r="C31" s="45" t="s">
        <v>480</v>
      </c>
      <c r="D31" s="11"/>
      <c r="E31" s="16"/>
      <c r="F31" s="16"/>
      <c r="G31" s="19"/>
    </row>
    <row r="32" spans="1:7" ht="67.5" x14ac:dyDescent="0.15">
      <c r="A32" s="43">
        <f t="shared" si="1"/>
        <v>740</v>
      </c>
      <c r="B32" s="82">
        <f t="shared" si="2"/>
        <v>28</v>
      </c>
      <c r="C32" s="45" t="s">
        <v>622</v>
      </c>
      <c r="D32" s="11"/>
      <c r="E32" s="16"/>
      <c r="F32" s="16"/>
      <c r="G32" s="19"/>
    </row>
    <row r="33" spans="1:7" ht="135" x14ac:dyDescent="0.15">
      <c r="A33" s="43">
        <f t="shared" si="1"/>
        <v>741</v>
      </c>
      <c r="B33" s="82">
        <f t="shared" si="2"/>
        <v>29</v>
      </c>
      <c r="C33" s="45" t="s">
        <v>1491</v>
      </c>
      <c r="D33" s="11"/>
      <c r="E33" s="16"/>
      <c r="F33" s="16"/>
      <c r="G33" s="19"/>
    </row>
  </sheetData>
  <autoFilter ref="A2:G32" xr:uid="{00000000-0009-0000-0000-00000C000000}"/>
  <mergeCells count="3">
    <mergeCell ref="C13:G13"/>
    <mergeCell ref="B1:C1"/>
    <mergeCell ref="C3:G3"/>
  </mergeCells>
  <phoneticPr fontId="12"/>
  <pageMargins left="0.43307086614173229" right="0.43307086614173229" top="0.74803149606299213" bottom="0.74803149606299213" header="0.31496062992125984" footer="0.31496062992125984"/>
  <pageSetup paperSize="9" scale="97" orientation="landscape" r:id="rId1"/>
  <headerFooter>
    <oddFooter>&amp;C&amp;P／&amp;N</oddFooter>
    <firstHeader>&amp;R&amp;12【別紙４】　システム機能要件対応表</first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dimension ref="A1:G11"/>
  <sheetViews>
    <sheetView showWhiteSpace="0" view="pageBreakPreview" zoomScaleNormal="100" zoomScaleSheetLayoutView="100" workbookViewId="0"/>
  </sheetViews>
  <sheetFormatPr defaultRowHeight="13.5" x14ac:dyDescent="0.15"/>
  <cols>
    <col min="1" max="1" width="5.125" style="5" customWidth="1"/>
    <col min="2" max="2" width="7.25" style="6" customWidth="1"/>
    <col min="3" max="3" width="56" style="70" customWidth="1"/>
    <col min="4" max="4" width="5.625" style="3" customWidth="1"/>
    <col min="5" max="5" width="10.375" style="3" customWidth="1"/>
    <col min="6" max="6" width="26.625" style="3" customWidth="1"/>
    <col min="7" max="7" width="23.625" style="7" customWidth="1"/>
    <col min="8" max="16384" width="9" style="3"/>
  </cols>
  <sheetData>
    <row r="1" spans="1:7" s="1" customFormat="1" ht="25.5" customHeight="1" x14ac:dyDescent="0.15">
      <c r="A1" s="8"/>
      <c r="B1" s="175" t="s">
        <v>487</v>
      </c>
      <c r="C1" s="175"/>
      <c r="D1" s="8"/>
      <c r="E1" s="8"/>
      <c r="F1" s="8"/>
      <c r="G1" s="9" t="s">
        <v>0</v>
      </c>
    </row>
    <row r="2" spans="1:7" s="2" customFormat="1" ht="36" customHeight="1" x14ac:dyDescent="0.15">
      <c r="A2" s="121" t="s">
        <v>1</v>
      </c>
      <c r="B2" s="122" t="s">
        <v>2</v>
      </c>
      <c r="C2" s="121" t="s">
        <v>3</v>
      </c>
      <c r="D2" s="121" t="s">
        <v>4</v>
      </c>
      <c r="E2" s="123" t="s">
        <v>5</v>
      </c>
      <c r="F2" s="124" t="s">
        <v>6</v>
      </c>
      <c r="G2" s="121" t="s">
        <v>7</v>
      </c>
    </row>
    <row r="3" spans="1:7" ht="54" x14ac:dyDescent="0.15">
      <c r="A3" s="43">
        <f>'13メール通知'!A33+1</f>
        <v>742</v>
      </c>
      <c r="B3" s="43">
        <v>1</v>
      </c>
      <c r="C3" s="72" t="s">
        <v>848</v>
      </c>
      <c r="D3" s="11"/>
      <c r="E3" s="16"/>
      <c r="F3" s="16"/>
      <c r="G3" s="19"/>
    </row>
    <row r="4" spans="1:7" ht="40.5" x14ac:dyDescent="0.15">
      <c r="A4" s="11">
        <f t="shared" ref="A4:B11" si="0">IF(A3=0,A2+1,A3+1)</f>
        <v>743</v>
      </c>
      <c r="B4" s="10">
        <f t="shared" si="0"/>
        <v>2</v>
      </c>
      <c r="C4" s="72" t="s">
        <v>488</v>
      </c>
      <c r="D4" s="11"/>
      <c r="E4" s="16"/>
      <c r="F4" s="16"/>
      <c r="G4" s="19"/>
    </row>
    <row r="5" spans="1:7" ht="40.5" x14ac:dyDescent="0.15">
      <c r="A5" s="11">
        <f t="shared" si="0"/>
        <v>744</v>
      </c>
      <c r="B5" s="10">
        <f t="shared" si="0"/>
        <v>3</v>
      </c>
      <c r="C5" s="72" t="s">
        <v>483</v>
      </c>
      <c r="D5" s="11"/>
      <c r="E5" s="16"/>
      <c r="F5" s="16"/>
      <c r="G5" s="19"/>
    </row>
    <row r="6" spans="1:7" ht="40.5" x14ac:dyDescent="0.15">
      <c r="A6" s="11">
        <f t="shared" si="0"/>
        <v>745</v>
      </c>
      <c r="B6" s="10">
        <f t="shared" si="0"/>
        <v>4</v>
      </c>
      <c r="C6" s="72" t="s">
        <v>484</v>
      </c>
      <c r="D6" s="11"/>
      <c r="E6" s="16"/>
      <c r="F6" s="16"/>
      <c r="G6" s="19"/>
    </row>
    <row r="7" spans="1:7" ht="40.5" x14ac:dyDescent="0.15">
      <c r="A7" s="11">
        <f t="shared" si="0"/>
        <v>746</v>
      </c>
      <c r="B7" s="10">
        <f t="shared" si="0"/>
        <v>5</v>
      </c>
      <c r="C7" s="44" t="s">
        <v>485</v>
      </c>
      <c r="D7" s="11"/>
      <c r="E7" s="16"/>
      <c r="F7" s="16"/>
      <c r="G7" s="19"/>
    </row>
    <row r="8" spans="1:7" ht="162" x14ac:dyDescent="0.15">
      <c r="A8" s="11">
        <f t="shared" si="0"/>
        <v>747</v>
      </c>
      <c r="B8" s="10">
        <f t="shared" si="0"/>
        <v>6</v>
      </c>
      <c r="C8" s="72" t="s">
        <v>486</v>
      </c>
      <c r="D8" s="11"/>
      <c r="E8" s="16"/>
      <c r="F8" s="16"/>
      <c r="G8" s="19"/>
    </row>
    <row r="9" spans="1:7" ht="40.5" x14ac:dyDescent="0.15">
      <c r="A9" s="11">
        <f t="shared" si="0"/>
        <v>748</v>
      </c>
      <c r="B9" s="10">
        <f t="shared" si="0"/>
        <v>7</v>
      </c>
      <c r="C9" s="44" t="s">
        <v>627</v>
      </c>
      <c r="D9" s="11"/>
      <c r="E9" s="16"/>
      <c r="F9" s="16"/>
      <c r="G9" s="19"/>
    </row>
    <row r="10" spans="1:7" ht="40.5" x14ac:dyDescent="0.15">
      <c r="A10" s="11">
        <f t="shared" si="0"/>
        <v>749</v>
      </c>
      <c r="B10" s="10">
        <f t="shared" si="0"/>
        <v>8</v>
      </c>
      <c r="C10" s="44" t="s">
        <v>628</v>
      </c>
      <c r="D10" s="11"/>
      <c r="E10" s="16"/>
      <c r="F10" s="16"/>
      <c r="G10" s="19"/>
    </row>
    <row r="11" spans="1:7" ht="40.5" x14ac:dyDescent="0.15">
      <c r="A11" s="11">
        <f t="shared" si="0"/>
        <v>750</v>
      </c>
      <c r="B11" s="10">
        <f t="shared" si="0"/>
        <v>9</v>
      </c>
      <c r="C11" s="44" t="s">
        <v>849</v>
      </c>
      <c r="D11" s="11"/>
      <c r="E11" s="16"/>
      <c r="F11" s="16"/>
      <c r="G11" s="19"/>
    </row>
  </sheetData>
  <autoFilter ref="A2:G11" xr:uid="{00000000-0009-0000-0000-00000D000000}"/>
  <mergeCells count="1">
    <mergeCell ref="B1:C1"/>
  </mergeCells>
  <phoneticPr fontId="12"/>
  <pageMargins left="0.43307086614173229" right="0.43307086614173229" top="0.74803149606299213" bottom="0.74803149606299213" header="0.31496062992125984" footer="0.31496062992125984"/>
  <pageSetup paperSize="9" scale="97" orientation="landscape" r:id="rId1"/>
  <headerFooter>
    <oddFooter>&amp;C&amp;P／&amp;N</oddFooter>
    <firstHeader>&amp;R&amp;12【別紙４】　システム機能要件対応表</first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3"/>
  <dimension ref="A1:G37"/>
  <sheetViews>
    <sheetView view="pageBreakPreview" zoomScaleNormal="100" zoomScaleSheetLayoutView="100" zoomScalePageLayoutView="90" workbookViewId="0">
      <selection activeCell="C31" sqref="C31"/>
    </sheetView>
  </sheetViews>
  <sheetFormatPr defaultRowHeight="13.5" x14ac:dyDescent="0.15"/>
  <cols>
    <col min="1" max="1" width="5.125" style="5" customWidth="1"/>
    <col min="2" max="2" width="7.25" style="6" customWidth="1"/>
    <col min="3" max="3" width="56" style="70" customWidth="1"/>
    <col min="4" max="4" width="5.625" style="3" customWidth="1"/>
    <col min="5" max="5" width="10.375" style="3" customWidth="1"/>
    <col min="6" max="6" width="26.625" style="3" customWidth="1"/>
    <col min="7" max="7" width="23.625" style="7" customWidth="1"/>
    <col min="8" max="8" width="30.625" style="3" customWidth="1"/>
    <col min="9" max="16384" width="9" style="3"/>
  </cols>
  <sheetData>
    <row r="1" spans="1:7" s="1" customFormat="1" ht="25.5" customHeight="1" x14ac:dyDescent="0.15">
      <c r="A1" s="8"/>
      <c r="B1" s="175" t="s">
        <v>491</v>
      </c>
      <c r="C1" s="175"/>
      <c r="D1" s="8"/>
      <c r="E1" s="8"/>
      <c r="F1" s="8"/>
      <c r="G1" s="9" t="s">
        <v>0</v>
      </c>
    </row>
    <row r="2" spans="1:7" s="2" customFormat="1" ht="36" customHeight="1" x14ac:dyDescent="0.15">
      <c r="A2" s="121" t="s">
        <v>1</v>
      </c>
      <c r="B2" s="122" t="s">
        <v>2</v>
      </c>
      <c r="C2" s="121" t="s">
        <v>3</v>
      </c>
      <c r="D2" s="121" t="s">
        <v>4</v>
      </c>
      <c r="E2" s="123" t="s">
        <v>5</v>
      </c>
      <c r="F2" s="124" t="s">
        <v>6</v>
      </c>
      <c r="G2" s="121" t="s">
        <v>7</v>
      </c>
    </row>
    <row r="3" spans="1:7" x14ac:dyDescent="0.15">
      <c r="A3" s="76"/>
      <c r="B3" s="84"/>
      <c r="C3" s="177" t="s">
        <v>8</v>
      </c>
      <c r="D3" s="177"/>
      <c r="E3" s="177"/>
      <c r="F3" s="177"/>
      <c r="G3" s="177"/>
    </row>
    <row r="4" spans="1:7" ht="54" x14ac:dyDescent="0.15">
      <c r="A4" s="43">
        <f>'14オフライン貸返'!A11+1</f>
        <v>751</v>
      </c>
      <c r="B4" s="43">
        <v>1</v>
      </c>
      <c r="C4" s="72" t="s">
        <v>623</v>
      </c>
      <c r="D4" s="11"/>
      <c r="E4" s="16"/>
      <c r="F4" s="16"/>
      <c r="G4" s="19"/>
    </row>
    <row r="5" spans="1:7" ht="54" x14ac:dyDescent="0.15">
      <c r="A5" s="11">
        <f t="shared" ref="A5:B8" si="0">IF(A4=0,A3+1,A4+1)</f>
        <v>752</v>
      </c>
      <c r="B5" s="10">
        <f t="shared" si="0"/>
        <v>2</v>
      </c>
      <c r="C5" s="72" t="s">
        <v>825</v>
      </c>
      <c r="D5" s="11"/>
      <c r="E5" s="16"/>
      <c r="F5" s="16"/>
      <c r="G5" s="19"/>
    </row>
    <row r="6" spans="1:7" ht="40.5" x14ac:dyDescent="0.15">
      <c r="A6" s="43">
        <f t="shared" si="0"/>
        <v>753</v>
      </c>
      <c r="B6" s="43">
        <f t="shared" si="0"/>
        <v>3</v>
      </c>
      <c r="C6" s="72" t="s">
        <v>492</v>
      </c>
      <c r="D6" s="11"/>
      <c r="E6" s="16"/>
      <c r="F6" s="16"/>
      <c r="G6" s="19"/>
    </row>
    <row r="7" spans="1:7" ht="40.5" x14ac:dyDescent="0.15">
      <c r="A7" s="43">
        <f t="shared" si="0"/>
        <v>754</v>
      </c>
      <c r="B7" s="43">
        <f t="shared" si="0"/>
        <v>4</v>
      </c>
      <c r="C7" s="72" t="s">
        <v>493</v>
      </c>
      <c r="D7" s="11"/>
      <c r="E7" s="16"/>
      <c r="F7" s="16"/>
      <c r="G7" s="19"/>
    </row>
    <row r="8" spans="1:7" ht="40.5" x14ac:dyDescent="0.15">
      <c r="A8" s="43">
        <f t="shared" si="0"/>
        <v>755</v>
      </c>
      <c r="B8" s="43">
        <v>5</v>
      </c>
      <c r="C8" s="72" t="s">
        <v>1074</v>
      </c>
      <c r="D8" s="11"/>
      <c r="E8" s="16"/>
      <c r="F8" s="16"/>
      <c r="G8" s="19"/>
    </row>
    <row r="9" spans="1:7" x14ac:dyDescent="0.15">
      <c r="A9" s="76"/>
      <c r="B9" s="84"/>
      <c r="C9" s="177" t="s">
        <v>490</v>
      </c>
      <c r="D9" s="177"/>
      <c r="E9" s="177"/>
      <c r="F9" s="177"/>
      <c r="G9" s="177"/>
    </row>
    <row r="10" spans="1:7" ht="297" x14ac:dyDescent="0.15">
      <c r="A10" s="43">
        <f>IF(A9=0,A8+1,A9+1)</f>
        <v>756</v>
      </c>
      <c r="B10" s="43">
        <f>IF(B9=0,B8+1,B9+1)</f>
        <v>6</v>
      </c>
      <c r="C10" s="72" t="s">
        <v>598</v>
      </c>
      <c r="D10" s="11"/>
      <c r="E10" s="16"/>
      <c r="F10" s="16"/>
      <c r="G10" s="19"/>
    </row>
    <row r="11" spans="1:7" ht="135" x14ac:dyDescent="0.15">
      <c r="A11" s="43">
        <f t="shared" ref="A11:A22" si="1">IF(A10=0,A9+1,A10+1)</f>
        <v>757</v>
      </c>
      <c r="B11" s="43">
        <f t="shared" ref="B11:B22" si="2">IF(B10=0,B9+1,B10+1)</f>
        <v>7</v>
      </c>
      <c r="C11" s="72" t="s">
        <v>1057</v>
      </c>
      <c r="D11" s="11"/>
      <c r="E11" s="16"/>
      <c r="F11" s="16"/>
      <c r="G11" s="19"/>
    </row>
    <row r="12" spans="1:7" ht="148.5" x14ac:dyDescent="0.15">
      <c r="A12" s="43">
        <f t="shared" si="1"/>
        <v>758</v>
      </c>
      <c r="B12" s="43">
        <f t="shared" si="2"/>
        <v>8</v>
      </c>
      <c r="C12" s="72" t="s">
        <v>599</v>
      </c>
      <c r="D12" s="11"/>
      <c r="E12" s="16"/>
      <c r="F12" s="16"/>
      <c r="G12" s="19"/>
    </row>
    <row r="13" spans="1:7" ht="148.5" x14ac:dyDescent="0.15">
      <c r="A13" s="43">
        <f t="shared" si="1"/>
        <v>759</v>
      </c>
      <c r="B13" s="43">
        <f t="shared" si="2"/>
        <v>9</v>
      </c>
      <c r="C13" s="72" t="s">
        <v>494</v>
      </c>
      <c r="D13" s="11"/>
      <c r="E13" s="16"/>
      <c r="F13" s="16"/>
      <c r="G13" s="19"/>
    </row>
    <row r="14" spans="1:7" ht="243" x14ac:dyDescent="0.15">
      <c r="A14" s="43">
        <f t="shared" si="1"/>
        <v>760</v>
      </c>
      <c r="B14" s="43">
        <f t="shared" si="2"/>
        <v>10</v>
      </c>
      <c r="C14" s="72" t="s">
        <v>504</v>
      </c>
      <c r="D14" s="11"/>
      <c r="E14" s="16"/>
      <c r="F14" s="16"/>
      <c r="G14" s="19"/>
    </row>
    <row r="15" spans="1:7" ht="108" x14ac:dyDescent="0.15">
      <c r="A15" s="43">
        <f t="shared" si="1"/>
        <v>761</v>
      </c>
      <c r="B15" s="43">
        <f t="shared" si="2"/>
        <v>11</v>
      </c>
      <c r="C15" s="72" t="s">
        <v>1058</v>
      </c>
      <c r="D15" s="11"/>
      <c r="E15" s="16"/>
      <c r="F15" s="16"/>
      <c r="G15" s="19"/>
    </row>
    <row r="16" spans="1:7" ht="135" x14ac:dyDescent="0.15">
      <c r="A16" s="43">
        <f t="shared" si="1"/>
        <v>762</v>
      </c>
      <c r="B16" s="43">
        <f t="shared" si="2"/>
        <v>12</v>
      </c>
      <c r="C16" s="72" t="s">
        <v>633</v>
      </c>
      <c r="D16" s="11"/>
      <c r="E16" s="16"/>
      <c r="F16" s="16"/>
      <c r="G16" s="19"/>
    </row>
    <row r="17" spans="1:7" ht="67.5" x14ac:dyDescent="0.15">
      <c r="A17" s="43">
        <f t="shared" si="1"/>
        <v>763</v>
      </c>
      <c r="B17" s="43">
        <f t="shared" si="2"/>
        <v>13</v>
      </c>
      <c r="C17" s="72" t="s">
        <v>505</v>
      </c>
      <c r="D17" s="11"/>
      <c r="E17" s="16"/>
      <c r="F17" s="16"/>
      <c r="G17" s="19"/>
    </row>
    <row r="18" spans="1:7" ht="40.5" x14ac:dyDescent="0.15">
      <c r="A18" s="43">
        <f t="shared" si="1"/>
        <v>764</v>
      </c>
      <c r="B18" s="43">
        <f t="shared" si="2"/>
        <v>14</v>
      </c>
      <c r="C18" s="72" t="s">
        <v>515</v>
      </c>
      <c r="D18" s="11"/>
      <c r="E18" s="16"/>
      <c r="F18" s="16"/>
      <c r="G18" s="19"/>
    </row>
    <row r="19" spans="1:7" ht="108" x14ac:dyDescent="0.15">
      <c r="A19" s="43">
        <f t="shared" si="1"/>
        <v>765</v>
      </c>
      <c r="B19" s="43">
        <f t="shared" si="2"/>
        <v>15</v>
      </c>
      <c r="C19" s="72" t="s">
        <v>495</v>
      </c>
      <c r="D19" s="11"/>
      <c r="E19" s="16"/>
      <c r="F19" s="16"/>
      <c r="G19" s="19"/>
    </row>
    <row r="20" spans="1:7" ht="135" x14ac:dyDescent="0.15">
      <c r="A20" s="43">
        <f t="shared" si="1"/>
        <v>766</v>
      </c>
      <c r="B20" s="43">
        <f t="shared" si="2"/>
        <v>16</v>
      </c>
      <c r="C20" s="72" t="s">
        <v>497</v>
      </c>
      <c r="D20" s="11"/>
      <c r="E20" s="16"/>
      <c r="F20" s="16"/>
      <c r="G20" s="19"/>
    </row>
    <row r="21" spans="1:7" ht="94.5" x14ac:dyDescent="0.15">
      <c r="A21" s="43">
        <f t="shared" si="1"/>
        <v>767</v>
      </c>
      <c r="B21" s="43">
        <f t="shared" si="2"/>
        <v>17</v>
      </c>
      <c r="C21" s="72" t="s">
        <v>496</v>
      </c>
      <c r="D21" s="11"/>
      <c r="E21" s="16"/>
      <c r="F21" s="16"/>
      <c r="G21" s="19"/>
    </row>
    <row r="22" spans="1:7" ht="121.5" x14ac:dyDescent="0.15">
      <c r="A22" s="43">
        <f t="shared" si="1"/>
        <v>768</v>
      </c>
      <c r="B22" s="43">
        <f t="shared" si="2"/>
        <v>18</v>
      </c>
      <c r="C22" s="72" t="s">
        <v>532</v>
      </c>
      <c r="D22" s="11"/>
      <c r="E22" s="16"/>
      <c r="F22" s="16"/>
      <c r="G22" s="19"/>
    </row>
    <row r="23" spans="1:7" x14ac:dyDescent="0.15">
      <c r="A23" s="76"/>
      <c r="B23" s="84"/>
      <c r="C23" s="177" t="s">
        <v>489</v>
      </c>
      <c r="D23" s="177"/>
      <c r="E23" s="177"/>
      <c r="F23" s="177"/>
      <c r="G23" s="177"/>
    </row>
    <row r="24" spans="1:7" ht="202.5" x14ac:dyDescent="0.15">
      <c r="A24" s="43">
        <f t="shared" ref="A24:A33" si="3">IF(A23=0,A22+1,A23+1)</f>
        <v>769</v>
      </c>
      <c r="B24" s="43">
        <f t="shared" ref="B24:B33" si="4">IF(B23=0,B22+1,B23+1)</f>
        <v>19</v>
      </c>
      <c r="C24" s="72" t="s">
        <v>517</v>
      </c>
      <c r="D24" s="11"/>
      <c r="E24" s="16"/>
      <c r="F24" s="16"/>
      <c r="G24" s="19"/>
    </row>
    <row r="25" spans="1:7" ht="40.5" x14ac:dyDescent="0.15">
      <c r="A25" s="43">
        <f t="shared" si="3"/>
        <v>770</v>
      </c>
      <c r="B25" s="43">
        <f t="shared" si="4"/>
        <v>20</v>
      </c>
      <c r="C25" s="72" t="s">
        <v>522</v>
      </c>
      <c r="D25" s="11"/>
      <c r="E25" s="16"/>
      <c r="F25" s="16"/>
      <c r="G25" s="19"/>
    </row>
    <row r="26" spans="1:7" ht="40.5" x14ac:dyDescent="0.15">
      <c r="A26" s="43">
        <f t="shared" si="3"/>
        <v>771</v>
      </c>
      <c r="B26" s="43">
        <f t="shared" si="4"/>
        <v>21</v>
      </c>
      <c r="C26" s="72" t="s">
        <v>524</v>
      </c>
      <c r="D26" s="11"/>
      <c r="E26" s="16"/>
      <c r="F26" s="16"/>
      <c r="G26" s="19"/>
    </row>
    <row r="27" spans="1:7" ht="27" x14ac:dyDescent="0.15">
      <c r="A27" s="43">
        <f t="shared" si="3"/>
        <v>772</v>
      </c>
      <c r="B27" s="43">
        <f t="shared" si="4"/>
        <v>22</v>
      </c>
      <c r="C27" s="72" t="s">
        <v>525</v>
      </c>
      <c r="D27" s="11"/>
      <c r="E27" s="16"/>
      <c r="F27" s="16"/>
      <c r="G27" s="19"/>
    </row>
    <row r="28" spans="1:7" ht="135" x14ac:dyDescent="0.15">
      <c r="A28" s="43">
        <f t="shared" si="3"/>
        <v>773</v>
      </c>
      <c r="B28" s="43">
        <f t="shared" si="4"/>
        <v>23</v>
      </c>
      <c r="C28" s="72" t="s">
        <v>498</v>
      </c>
      <c r="D28" s="11"/>
      <c r="E28" s="16"/>
      <c r="F28" s="16"/>
      <c r="G28" s="19"/>
    </row>
    <row r="29" spans="1:7" ht="40.5" x14ac:dyDescent="0.15">
      <c r="A29" s="43">
        <f t="shared" si="3"/>
        <v>774</v>
      </c>
      <c r="B29" s="43">
        <f t="shared" si="4"/>
        <v>24</v>
      </c>
      <c r="C29" s="44" t="s">
        <v>499</v>
      </c>
      <c r="D29" s="11"/>
      <c r="E29" s="16"/>
      <c r="F29" s="16"/>
      <c r="G29" s="19"/>
    </row>
    <row r="30" spans="1:7" ht="54" x14ac:dyDescent="0.15">
      <c r="A30" s="43">
        <f t="shared" si="3"/>
        <v>775</v>
      </c>
      <c r="B30" s="43">
        <f t="shared" si="4"/>
        <v>25</v>
      </c>
      <c r="C30" s="44" t="s">
        <v>526</v>
      </c>
      <c r="D30" s="11"/>
      <c r="E30" s="16"/>
      <c r="F30" s="16"/>
      <c r="G30" s="19"/>
    </row>
    <row r="31" spans="1:7" ht="54" x14ac:dyDescent="0.15">
      <c r="A31" s="43">
        <f t="shared" si="3"/>
        <v>776</v>
      </c>
      <c r="B31" s="43">
        <f t="shared" si="4"/>
        <v>26</v>
      </c>
      <c r="C31" s="44" t="s">
        <v>500</v>
      </c>
      <c r="D31" s="11"/>
      <c r="E31" s="16"/>
      <c r="F31" s="16"/>
      <c r="G31" s="19"/>
    </row>
    <row r="32" spans="1:7" ht="40.5" x14ac:dyDescent="0.15">
      <c r="A32" s="43">
        <f t="shared" si="3"/>
        <v>777</v>
      </c>
      <c r="B32" s="43">
        <f t="shared" si="4"/>
        <v>27</v>
      </c>
      <c r="C32" s="72" t="s">
        <v>501</v>
      </c>
      <c r="D32" s="11"/>
      <c r="E32" s="16"/>
      <c r="F32" s="16"/>
      <c r="G32" s="19"/>
    </row>
    <row r="33" spans="1:7" ht="40.5" x14ac:dyDescent="0.15">
      <c r="A33" s="43">
        <f t="shared" si="3"/>
        <v>778</v>
      </c>
      <c r="B33" s="43">
        <f t="shared" si="4"/>
        <v>28</v>
      </c>
      <c r="C33" s="72" t="s">
        <v>502</v>
      </c>
      <c r="D33" s="11"/>
      <c r="E33" s="16"/>
      <c r="F33" s="16"/>
      <c r="G33" s="19"/>
    </row>
    <row r="34" spans="1:7" x14ac:dyDescent="0.15">
      <c r="A34" s="76"/>
      <c r="B34" s="84"/>
      <c r="C34" s="177" t="s">
        <v>503</v>
      </c>
      <c r="D34" s="177"/>
      <c r="E34" s="177"/>
      <c r="F34" s="177"/>
      <c r="G34" s="177"/>
    </row>
    <row r="35" spans="1:7" ht="67.5" x14ac:dyDescent="0.15">
      <c r="A35" s="43">
        <f t="shared" ref="A35:B37" si="5">IF(A34=0,A33+1,A34+1)</f>
        <v>779</v>
      </c>
      <c r="B35" s="43">
        <f t="shared" si="5"/>
        <v>29</v>
      </c>
      <c r="C35" s="72" t="s">
        <v>506</v>
      </c>
      <c r="D35" s="11"/>
      <c r="E35" s="16"/>
      <c r="F35" s="16"/>
      <c r="G35" s="19"/>
    </row>
    <row r="36" spans="1:7" ht="81" x14ac:dyDescent="0.15">
      <c r="A36" s="43">
        <f t="shared" si="5"/>
        <v>780</v>
      </c>
      <c r="B36" s="43">
        <f t="shared" si="5"/>
        <v>30</v>
      </c>
      <c r="C36" s="72" t="s">
        <v>507</v>
      </c>
      <c r="D36" s="11"/>
      <c r="E36" s="16"/>
      <c r="F36" s="16"/>
      <c r="G36" s="19"/>
    </row>
    <row r="37" spans="1:7" ht="40.5" x14ac:dyDescent="0.15">
      <c r="A37" s="43">
        <f t="shared" si="5"/>
        <v>781</v>
      </c>
      <c r="B37" s="43">
        <f t="shared" si="5"/>
        <v>31</v>
      </c>
      <c r="C37" s="72" t="s">
        <v>508</v>
      </c>
      <c r="D37" s="11"/>
      <c r="E37" s="16"/>
      <c r="F37" s="16"/>
      <c r="G37" s="19"/>
    </row>
  </sheetData>
  <autoFilter ref="A2:G37" xr:uid="{00000000-0009-0000-0000-00000E000000}"/>
  <mergeCells count="5">
    <mergeCell ref="C9:G9"/>
    <mergeCell ref="C23:G23"/>
    <mergeCell ref="C34:G34"/>
    <mergeCell ref="B1:C1"/>
    <mergeCell ref="C3:G3"/>
  </mergeCells>
  <phoneticPr fontId="12"/>
  <pageMargins left="0.43307086614173229" right="0.43307086614173229" top="0.74803149606299213" bottom="0.74803149606299213" header="0.31496062992125984" footer="0.31496062992125984"/>
  <pageSetup paperSize="9" scale="97" orientation="landscape" r:id="rId1"/>
  <headerFooter>
    <oddFooter>&amp;C&amp;P／&amp;N</oddFooter>
    <firstHeader>&amp;R&amp;12【別紙４】　システム機能要件対応表</firstHeader>
  </headerFooter>
  <rowBreaks count="4" manualBreakCount="4">
    <brk id="8" max="7" man="1"/>
    <brk id="11" max="7" man="1"/>
    <brk id="14" max="7" man="1"/>
    <brk id="20" max="7"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4"/>
  <dimension ref="A1:G25"/>
  <sheetViews>
    <sheetView view="pageBreakPreview" zoomScaleNormal="100" zoomScaleSheetLayoutView="100" zoomScalePageLayoutView="90" workbookViewId="0">
      <selection activeCell="C25" sqref="C25"/>
    </sheetView>
  </sheetViews>
  <sheetFormatPr defaultRowHeight="13.5" x14ac:dyDescent="0.15"/>
  <cols>
    <col min="1" max="1" width="5.125" style="5" customWidth="1"/>
    <col min="2" max="2" width="7.25" style="6" customWidth="1"/>
    <col min="3" max="3" width="56" style="70" customWidth="1"/>
    <col min="4" max="4" width="5.625" style="3" customWidth="1"/>
    <col min="5" max="5" width="10.375" style="3" customWidth="1"/>
    <col min="6" max="6" width="26.625" style="3" customWidth="1"/>
    <col min="7" max="7" width="23.625" style="7" customWidth="1"/>
    <col min="8" max="8" width="30.625" style="3" customWidth="1"/>
    <col min="9" max="16384" width="9" style="3"/>
  </cols>
  <sheetData>
    <row r="1" spans="1:7" s="1" customFormat="1" ht="25.5" customHeight="1" x14ac:dyDescent="0.15">
      <c r="A1" s="8"/>
      <c r="B1" s="175" t="s">
        <v>518</v>
      </c>
      <c r="C1" s="175"/>
      <c r="D1" s="8"/>
      <c r="E1" s="8"/>
      <c r="F1" s="8"/>
      <c r="G1" s="9" t="s">
        <v>0</v>
      </c>
    </row>
    <row r="2" spans="1:7" s="2" customFormat="1" ht="36" customHeight="1" x14ac:dyDescent="0.15">
      <c r="A2" s="121" t="s">
        <v>1</v>
      </c>
      <c r="B2" s="122" t="s">
        <v>2</v>
      </c>
      <c r="C2" s="121" t="s">
        <v>3</v>
      </c>
      <c r="D2" s="121" t="s">
        <v>4</v>
      </c>
      <c r="E2" s="123" t="s">
        <v>5</v>
      </c>
      <c r="F2" s="124" t="s">
        <v>6</v>
      </c>
      <c r="G2" s="121" t="s">
        <v>7</v>
      </c>
    </row>
    <row r="3" spans="1:7" x14ac:dyDescent="0.15">
      <c r="A3" s="17"/>
      <c r="B3" s="18"/>
      <c r="C3" s="177" t="s">
        <v>8</v>
      </c>
      <c r="D3" s="177"/>
      <c r="E3" s="177"/>
      <c r="F3" s="177"/>
      <c r="G3" s="177"/>
    </row>
    <row r="4" spans="1:7" s="2" customFormat="1" ht="48.75" customHeight="1" x14ac:dyDescent="0.15">
      <c r="A4" s="11">
        <f>'15レファレンス管理'!A37+1</f>
        <v>782</v>
      </c>
      <c r="B4" s="10">
        <v>1</v>
      </c>
      <c r="C4" s="72" t="s">
        <v>624</v>
      </c>
      <c r="D4" s="11"/>
      <c r="E4" s="12"/>
      <c r="F4" s="13"/>
      <c r="G4" s="11"/>
    </row>
    <row r="5" spans="1:7" s="2" customFormat="1" ht="67.5" x14ac:dyDescent="0.15">
      <c r="A5" s="11">
        <f>IF(A4=0,A3+1,A4+1)</f>
        <v>783</v>
      </c>
      <c r="B5" s="10">
        <f>IF(B4=0,B3+1,B4+1)</f>
        <v>2</v>
      </c>
      <c r="C5" s="72" t="s">
        <v>826</v>
      </c>
      <c r="D5" s="11"/>
      <c r="E5" s="12"/>
      <c r="F5" s="13"/>
      <c r="G5" s="11"/>
    </row>
    <row r="6" spans="1:7" x14ac:dyDescent="0.15">
      <c r="A6" s="76"/>
      <c r="B6" s="84"/>
      <c r="C6" s="177" t="s">
        <v>509</v>
      </c>
      <c r="D6" s="177"/>
      <c r="E6" s="177"/>
      <c r="F6" s="177"/>
      <c r="G6" s="177"/>
    </row>
    <row r="7" spans="1:7" ht="243" x14ac:dyDescent="0.15">
      <c r="A7" s="43">
        <f t="shared" ref="A7:B13" si="0">IF(A6=0,A5+1,A6+1)</f>
        <v>784</v>
      </c>
      <c r="B7" s="43">
        <f t="shared" si="0"/>
        <v>3</v>
      </c>
      <c r="C7" s="72" t="s">
        <v>514</v>
      </c>
      <c r="D7" s="11"/>
      <c r="E7" s="16"/>
      <c r="F7" s="16"/>
      <c r="G7" s="19"/>
    </row>
    <row r="8" spans="1:7" ht="162" x14ac:dyDescent="0.15">
      <c r="A8" s="43">
        <f t="shared" si="0"/>
        <v>785</v>
      </c>
      <c r="B8" s="43">
        <f t="shared" si="0"/>
        <v>4</v>
      </c>
      <c r="C8" s="44" t="s">
        <v>513</v>
      </c>
      <c r="D8" s="11"/>
      <c r="E8" s="16"/>
      <c r="F8" s="16"/>
      <c r="G8" s="19"/>
    </row>
    <row r="9" spans="1:7" ht="121.5" x14ac:dyDescent="0.15">
      <c r="A9" s="43">
        <f t="shared" si="0"/>
        <v>786</v>
      </c>
      <c r="B9" s="43">
        <f t="shared" si="0"/>
        <v>5</v>
      </c>
      <c r="C9" s="72" t="s">
        <v>1059</v>
      </c>
      <c r="D9" s="11"/>
      <c r="E9" s="16"/>
      <c r="F9" s="16"/>
      <c r="G9" s="19"/>
    </row>
    <row r="10" spans="1:7" ht="40.5" x14ac:dyDescent="0.15">
      <c r="A10" s="43">
        <f t="shared" si="0"/>
        <v>787</v>
      </c>
      <c r="B10" s="43">
        <f t="shared" si="0"/>
        <v>6</v>
      </c>
      <c r="C10" s="72" t="s">
        <v>516</v>
      </c>
      <c r="D10" s="11"/>
      <c r="E10" s="16"/>
      <c r="F10" s="16"/>
      <c r="G10" s="19"/>
    </row>
    <row r="11" spans="1:7" ht="40.5" x14ac:dyDescent="0.15">
      <c r="A11" s="43">
        <f t="shared" si="0"/>
        <v>788</v>
      </c>
      <c r="B11" s="43">
        <f t="shared" si="0"/>
        <v>7</v>
      </c>
      <c r="C11" s="72" t="s">
        <v>530</v>
      </c>
      <c r="D11" s="11"/>
      <c r="E11" s="16"/>
      <c r="F11" s="16"/>
      <c r="G11" s="19"/>
    </row>
    <row r="12" spans="1:7" ht="40.5" x14ac:dyDescent="0.15">
      <c r="A12" s="43">
        <f t="shared" si="0"/>
        <v>789</v>
      </c>
      <c r="B12" s="43">
        <f t="shared" si="0"/>
        <v>8</v>
      </c>
      <c r="C12" s="72" t="s">
        <v>511</v>
      </c>
      <c r="D12" s="11"/>
      <c r="E12" s="16"/>
      <c r="F12" s="16"/>
      <c r="G12" s="19"/>
    </row>
    <row r="13" spans="1:7" ht="27" x14ac:dyDescent="0.15">
      <c r="A13" s="43">
        <f t="shared" si="0"/>
        <v>790</v>
      </c>
      <c r="B13" s="43">
        <f t="shared" si="0"/>
        <v>9</v>
      </c>
      <c r="C13" s="72" t="s">
        <v>512</v>
      </c>
      <c r="D13" s="11"/>
      <c r="E13" s="16"/>
      <c r="F13" s="16"/>
      <c r="G13" s="19"/>
    </row>
    <row r="14" spans="1:7" x14ac:dyDescent="0.15">
      <c r="A14" s="76"/>
      <c r="B14" s="84"/>
      <c r="C14" s="177" t="s">
        <v>510</v>
      </c>
      <c r="D14" s="177"/>
      <c r="E14" s="177"/>
      <c r="F14" s="177"/>
      <c r="G14" s="177"/>
    </row>
    <row r="15" spans="1:7" ht="243" x14ac:dyDescent="0.15">
      <c r="A15" s="43">
        <f t="shared" ref="A15:A25" si="1">IF(A14=0,A13+1,A14+1)</f>
        <v>791</v>
      </c>
      <c r="B15" s="43">
        <f t="shared" ref="B15:B25" si="2">IF(B14=0,B13+1,B14+1)</f>
        <v>10</v>
      </c>
      <c r="C15" s="72" t="s">
        <v>519</v>
      </c>
      <c r="D15" s="11"/>
      <c r="E15" s="16"/>
      <c r="F15" s="16"/>
      <c r="G15" s="19"/>
    </row>
    <row r="16" spans="1:7" ht="67.5" x14ac:dyDescent="0.15">
      <c r="A16" s="43">
        <f t="shared" si="1"/>
        <v>792</v>
      </c>
      <c r="B16" s="43">
        <f t="shared" si="2"/>
        <v>11</v>
      </c>
      <c r="C16" s="72" t="s">
        <v>520</v>
      </c>
      <c r="D16" s="11"/>
      <c r="E16" s="16"/>
      <c r="F16" s="16"/>
      <c r="G16" s="19"/>
    </row>
    <row r="17" spans="1:7" ht="40.5" x14ac:dyDescent="0.15">
      <c r="A17" s="43">
        <f t="shared" si="1"/>
        <v>793</v>
      </c>
      <c r="B17" s="43">
        <f t="shared" si="2"/>
        <v>12</v>
      </c>
      <c r="C17" s="72" t="s">
        <v>521</v>
      </c>
      <c r="D17" s="11"/>
      <c r="E17" s="16"/>
      <c r="F17" s="16"/>
      <c r="G17" s="19"/>
    </row>
    <row r="18" spans="1:7" ht="40.5" x14ac:dyDescent="0.15">
      <c r="A18" s="43">
        <f t="shared" si="1"/>
        <v>794</v>
      </c>
      <c r="B18" s="43">
        <f t="shared" si="2"/>
        <v>13</v>
      </c>
      <c r="C18" s="72" t="s">
        <v>522</v>
      </c>
      <c r="D18" s="11"/>
      <c r="E18" s="16"/>
      <c r="F18" s="16"/>
      <c r="G18" s="19"/>
    </row>
    <row r="19" spans="1:7" ht="40.5" x14ac:dyDescent="0.15">
      <c r="A19" s="43">
        <f t="shared" si="1"/>
        <v>795</v>
      </c>
      <c r="B19" s="43">
        <f t="shared" si="2"/>
        <v>14</v>
      </c>
      <c r="C19" s="72" t="s">
        <v>524</v>
      </c>
      <c r="D19" s="11"/>
      <c r="E19" s="16"/>
      <c r="F19" s="16"/>
      <c r="G19" s="19"/>
    </row>
    <row r="20" spans="1:7" ht="27" x14ac:dyDescent="0.15">
      <c r="A20" s="43">
        <f t="shared" si="1"/>
        <v>796</v>
      </c>
      <c r="B20" s="43">
        <f t="shared" si="2"/>
        <v>15</v>
      </c>
      <c r="C20" s="72" t="s">
        <v>525</v>
      </c>
      <c r="D20" s="11"/>
      <c r="E20" s="16"/>
      <c r="F20" s="16"/>
      <c r="G20" s="19"/>
    </row>
    <row r="21" spans="1:7" ht="94.5" x14ac:dyDescent="0.15">
      <c r="A21" s="43">
        <f t="shared" si="1"/>
        <v>797</v>
      </c>
      <c r="B21" s="43">
        <f t="shared" si="2"/>
        <v>16</v>
      </c>
      <c r="C21" s="72" t="s">
        <v>523</v>
      </c>
      <c r="D21" s="11"/>
      <c r="E21" s="16"/>
      <c r="F21" s="16"/>
      <c r="G21" s="19"/>
    </row>
    <row r="22" spans="1:7" ht="81" x14ac:dyDescent="0.15">
      <c r="A22" s="43">
        <f t="shared" si="1"/>
        <v>798</v>
      </c>
      <c r="B22" s="43">
        <f t="shared" si="2"/>
        <v>17</v>
      </c>
      <c r="C22" s="72" t="s">
        <v>529</v>
      </c>
      <c r="D22" s="11"/>
      <c r="E22" s="16"/>
      <c r="F22" s="16"/>
      <c r="G22" s="19"/>
    </row>
    <row r="23" spans="1:7" ht="40.5" x14ac:dyDescent="0.15">
      <c r="A23" s="43">
        <f t="shared" si="1"/>
        <v>799</v>
      </c>
      <c r="B23" s="43">
        <f t="shared" si="2"/>
        <v>18</v>
      </c>
      <c r="C23" s="44" t="s">
        <v>499</v>
      </c>
      <c r="D23" s="11"/>
      <c r="E23" s="16"/>
      <c r="F23" s="16"/>
      <c r="G23" s="19"/>
    </row>
    <row r="24" spans="1:7" ht="54" x14ac:dyDescent="0.15">
      <c r="A24" s="43">
        <f t="shared" si="1"/>
        <v>800</v>
      </c>
      <c r="B24" s="43">
        <f t="shared" si="2"/>
        <v>19</v>
      </c>
      <c r="C24" s="44" t="s">
        <v>527</v>
      </c>
      <c r="D24" s="11"/>
      <c r="E24" s="16"/>
      <c r="F24" s="16"/>
      <c r="G24" s="19"/>
    </row>
    <row r="25" spans="1:7" ht="54" x14ac:dyDescent="0.15">
      <c r="A25" s="43">
        <f t="shared" si="1"/>
        <v>801</v>
      </c>
      <c r="B25" s="43">
        <f t="shared" si="2"/>
        <v>20</v>
      </c>
      <c r="C25" s="44" t="s">
        <v>528</v>
      </c>
      <c r="D25" s="11"/>
      <c r="E25" s="16"/>
      <c r="F25" s="16"/>
      <c r="G25" s="19"/>
    </row>
  </sheetData>
  <autoFilter ref="A2:G25" xr:uid="{00000000-0009-0000-0000-00000F000000}"/>
  <mergeCells count="4">
    <mergeCell ref="C6:G6"/>
    <mergeCell ref="C14:G14"/>
    <mergeCell ref="B1:C1"/>
    <mergeCell ref="C3:G3"/>
  </mergeCells>
  <phoneticPr fontId="12"/>
  <pageMargins left="0.43307086614173229" right="0.43307086614173229" top="0.74803149606299213" bottom="0.74803149606299213" header="0.31496062992125984" footer="0.31496062992125984"/>
  <pageSetup paperSize="9" scale="97" orientation="landscape" r:id="rId1"/>
  <headerFooter>
    <oddFooter>&amp;C&amp;P／&amp;N</oddFooter>
    <firstHeader>&amp;R&amp;12【別紙４】　システム機能要件対応表</firstHeader>
  </headerFooter>
  <rowBreaks count="1" manualBreakCount="1">
    <brk id="13" max="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75"/>
  <sheetViews>
    <sheetView view="pageBreakPreview" zoomScaleNormal="100" zoomScaleSheetLayoutView="100" workbookViewId="0">
      <selection activeCell="B74" sqref="B74"/>
    </sheetView>
  </sheetViews>
  <sheetFormatPr defaultRowHeight="13.5" x14ac:dyDescent="0.15"/>
  <cols>
    <col min="1" max="1" width="5.125" style="5" customWidth="1"/>
    <col min="2" max="2" width="7.25" style="6" customWidth="1"/>
    <col min="3" max="3" width="56" style="3" customWidth="1"/>
    <col min="4" max="4" width="5.625" style="3" customWidth="1"/>
    <col min="5" max="5" width="10.375" style="3" customWidth="1"/>
    <col min="6" max="6" width="26.625" style="3" customWidth="1"/>
    <col min="7" max="7" width="23.625" style="7" customWidth="1"/>
    <col min="8" max="8" width="30.625" style="3" customWidth="1"/>
    <col min="9" max="16384" width="9" style="3"/>
  </cols>
  <sheetData>
    <row r="1" spans="1:7" s="1" customFormat="1" ht="25.5" customHeight="1" x14ac:dyDescent="0.15">
      <c r="A1" s="8"/>
      <c r="B1" s="175" t="s">
        <v>1395</v>
      </c>
      <c r="C1" s="175"/>
      <c r="D1" s="8"/>
      <c r="E1" s="8"/>
      <c r="F1" s="8"/>
      <c r="G1" s="9" t="s">
        <v>239</v>
      </c>
    </row>
    <row r="2" spans="1:7" s="2" customFormat="1" ht="36" customHeight="1" x14ac:dyDescent="0.15">
      <c r="A2" s="121" t="s">
        <v>240</v>
      </c>
      <c r="B2" s="122" t="s">
        <v>241</v>
      </c>
      <c r="C2" s="121" t="s">
        <v>3</v>
      </c>
      <c r="D2" s="121" t="s">
        <v>242</v>
      </c>
      <c r="E2" s="123" t="s">
        <v>243</v>
      </c>
      <c r="F2" s="124" t="s">
        <v>244</v>
      </c>
      <c r="G2" s="121" t="s">
        <v>245</v>
      </c>
    </row>
    <row r="3" spans="1:7" x14ac:dyDescent="0.15">
      <c r="A3" s="76"/>
      <c r="B3" s="84"/>
      <c r="C3" s="53" t="s">
        <v>273</v>
      </c>
      <c r="D3" s="32"/>
      <c r="E3" s="32"/>
      <c r="F3" s="32"/>
      <c r="G3" s="33"/>
    </row>
    <row r="4" spans="1:7" ht="40.5" x14ac:dyDescent="0.15">
      <c r="A4" s="43">
        <f>'16新聞記事管理'!A25+1</f>
        <v>802</v>
      </c>
      <c r="B4" s="43">
        <v>1</v>
      </c>
      <c r="C4" s="44" t="s">
        <v>1324</v>
      </c>
      <c r="D4" s="11"/>
      <c r="E4" s="16"/>
      <c r="F4" s="16"/>
      <c r="G4" s="19"/>
    </row>
    <row r="5" spans="1:7" x14ac:dyDescent="0.15">
      <c r="A5" s="76"/>
      <c r="B5" s="84"/>
      <c r="C5" s="53" t="s">
        <v>1325</v>
      </c>
      <c r="D5" s="32"/>
      <c r="E5" s="32"/>
      <c r="F5" s="32"/>
      <c r="G5" s="33"/>
    </row>
    <row r="6" spans="1:7" x14ac:dyDescent="0.15">
      <c r="A6" s="43" t="s">
        <v>1326</v>
      </c>
      <c r="B6" s="43" t="s">
        <v>1326</v>
      </c>
      <c r="C6" s="44" t="s">
        <v>1327</v>
      </c>
      <c r="D6" s="115"/>
      <c r="E6" s="116"/>
      <c r="F6" s="116"/>
      <c r="G6" s="117"/>
    </row>
    <row r="7" spans="1:7" ht="67.5" x14ac:dyDescent="0.15">
      <c r="A7" s="43">
        <f>A4+1</f>
        <v>803</v>
      </c>
      <c r="B7" s="43">
        <v>2</v>
      </c>
      <c r="C7" s="44" t="s">
        <v>1328</v>
      </c>
      <c r="D7" s="11"/>
      <c r="E7" s="16"/>
      <c r="F7" s="16"/>
      <c r="G7" s="19"/>
    </row>
    <row r="8" spans="1:7" ht="67.5" x14ac:dyDescent="0.15">
      <c r="A8" s="43">
        <f t="shared" ref="A8:B18" si="0">IF(A7=0,A6+1,A7+1)</f>
        <v>804</v>
      </c>
      <c r="B8" s="43">
        <f t="shared" si="0"/>
        <v>3</v>
      </c>
      <c r="C8" s="44" t="s">
        <v>1329</v>
      </c>
      <c r="D8" s="11"/>
      <c r="E8" s="16"/>
      <c r="F8" s="16"/>
      <c r="G8" s="19"/>
    </row>
    <row r="9" spans="1:7" ht="81" x14ac:dyDescent="0.15">
      <c r="A9" s="43">
        <f t="shared" si="0"/>
        <v>805</v>
      </c>
      <c r="B9" s="43">
        <f t="shared" si="0"/>
        <v>4</v>
      </c>
      <c r="C9" s="44" t="s">
        <v>1330</v>
      </c>
      <c r="D9" s="11"/>
      <c r="E9" s="16"/>
      <c r="F9" s="16"/>
      <c r="G9" s="19"/>
    </row>
    <row r="10" spans="1:7" ht="67.5" x14ac:dyDescent="0.15">
      <c r="A10" s="43">
        <f t="shared" si="0"/>
        <v>806</v>
      </c>
      <c r="B10" s="43">
        <f t="shared" si="0"/>
        <v>5</v>
      </c>
      <c r="C10" s="44" t="s">
        <v>1331</v>
      </c>
      <c r="D10" s="11"/>
      <c r="E10" s="16"/>
      <c r="F10" s="16"/>
      <c r="G10" s="19"/>
    </row>
    <row r="11" spans="1:7" ht="67.5" x14ac:dyDescent="0.15">
      <c r="A11" s="43">
        <f t="shared" si="0"/>
        <v>807</v>
      </c>
      <c r="B11" s="43">
        <f t="shared" si="0"/>
        <v>6</v>
      </c>
      <c r="C11" s="44" t="s">
        <v>1332</v>
      </c>
      <c r="D11" s="11"/>
      <c r="E11" s="16"/>
      <c r="F11" s="16"/>
      <c r="G11" s="19"/>
    </row>
    <row r="12" spans="1:7" ht="67.5" x14ac:dyDescent="0.15">
      <c r="A12" s="43">
        <f t="shared" si="0"/>
        <v>808</v>
      </c>
      <c r="B12" s="43">
        <f t="shared" si="0"/>
        <v>7</v>
      </c>
      <c r="C12" s="44" t="s">
        <v>1333</v>
      </c>
      <c r="D12" s="11"/>
      <c r="E12" s="16"/>
      <c r="F12" s="16"/>
      <c r="G12" s="19"/>
    </row>
    <row r="13" spans="1:7" ht="121.5" x14ac:dyDescent="0.15">
      <c r="A13" s="43">
        <f t="shared" si="0"/>
        <v>809</v>
      </c>
      <c r="B13" s="43">
        <f t="shared" si="0"/>
        <v>8</v>
      </c>
      <c r="C13" s="44" t="s">
        <v>1334</v>
      </c>
      <c r="D13" s="11"/>
      <c r="E13" s="16"/>
      <c r="F13" s="16"/>
      <c r="G13" s="74"/>
    </row>
    <row r="14" spans="1:7" ht="81" x14ac:dyDescent="0.15">
      <c r="A14" s="43">
        <f t="shared" si="0"/>
        <v>810</v>
      </c>
      <c r="B14" s="43">
        <f t="shared" si="0"/>
        <v>9</v>
      </c>
      <c r="C14" s="44" t="s">
        <v>1335</v>
      </c>
      <c r="D14" s="11"/>
      <c r="E14" s="16"/>
      <c r="F14" s="16"/>
      <c r="G14" s="19"/>
    </row>
    <row r="15" spans="1:7" ht="67.5" x14ac:dyDescent="0.15">
      <c r="A15" s="43">
        <f t="shared" si="0"/>
        <v>811</v>
      </c>
      <c r="B15" s="43">
        <f t="shared" si="0"/>
        <v>10</v>
      </c>
      <c r="C15" s="44" t="s">
        <v>1336</v>
      </c>
      <c r="D15" s="11"/>
      <c r="E15" s="16"/>
      <c r="F15" s="16"/>
      <c r="G15" s="19"/>
    </row>
    <row r="16" spans="1:7" ht="67.5" x14ac:dyDescent="0.15">
      <c r="A16" s="43">
        <f t="shared" si="0"/>
        <v>812</v>
      </c>
      <c r="B16" s="43">
        <f t="shared" si="0"/>
        <v>11</v>
      </c>
      <c r="C16" s="44" t="s">
        <v>1337</v>
      </c>
      <c r="D16" s="11"/>
      <c r="E16" s="16"/>
      <c r="F16" s="16"/>
      <c r="G16" s="19"/>
    </row>
    <row r="17" spans="1:7" ht="135" x14ac:dyDescent="0.15">
      <c r="A17" s="43">
        <f t="shared" si="0"/>
        <v>813</v>
      </c>
      <c r="B17" s="43">
        <f t="shared" si="0"/>
        <v>12</v>
      </c>
      <c r="C17" s="44" t="s">
        <v>1338</v>
      </c>
      <c r="D17" s="11"/>
      <c r="E17" s="16"/>
      <c r="F17" s="16"/>
      <c r="G17" s="19"/>
    </row>
    <row r="18" spans="1:7" ht="54" x14ac:dyDescent="0.15">
      <c r="A18" s="43">
        <f t="shared" si="0"/>
        <v>814</v>
      </c>
      <c r="B18" s="43">
        <f t="shared" si="0"/>
        <v>13</v>
      </c>
      <c r="C18" s="44" t="s">
        <v>1339</v>
      </c>
      <c r="D18" s="11"/>
      <c r="E18" s="16"/>
      <c r="F18" s="16"/>
      <c r="G18" s="19"/>
    </row>
    <row r="19" spans="1:7" x14ac:dyDescent="0.15">
      <c r="A19" s="76"/>
      <c r="B19" s="84"/>
      <c r="C19" s="177" t="s">
        <v>1340</v>
      </c>
      <c r="D19" s="177"/>
      <c r="E19" s="177"/>
      <c r="F19" s="177"/>
      <c r="G19" s="177"/>
    </row>
    <row r="20" spans="1:7" x14ac:dyDescent="0.15">
      <c r="A20" s="43" t="s">
        <v>1341</v>
      </c>
      <c r="B20" s="43" t="s">
        <v>1341</v>
      </c>
      <c r="C20" s="44" t="s">
        <v>1342</v>
      </c>
      <c r="D20" s="115"/>
      <c r="E20" s="116"/>
      <c r="F20" s="116"/>
      <c r="G20" s="117"/>
    </row>
    <row r="21" spans="1:7" ht="94.5" x14ac:dyDescent="0.15">
      <c r="A21" s="43">
        <f>A18+1</f>
        <v>815</v>
      </c>
      <c r="B21" s="43">
        <v>14</v>
      </c>
      <c r="C21" s="126" t="s">
        <v>1410</v>
      </c>
      <c r="D21" s="11"/>
      <c r="E21" s="16"/>
      <c r="F21" s="16"/>
      <c r="G21" s="19"/>
    </row>
    <row r="22" spans="1:7" ht="148.5" x14ac:dyDescent="0.15">
      <c r="A22" s="43">
        <f t="shared" ref="A22:B26" si="1">IF(A21=0,A20+1,A21+1)</f>
        <v>816</v>
      </c>
      <c r="B22" s="43">
        <f t="shared" si="1"/>
        <v>15</v>
      </c>
      <c r="C22" s="44" t="s">
        <v>1343</v>
      </c>
      <c r="D22" s="11"/>
      <c r="E22" s="16"/>
      <c r="F22" s="16"/>
      <c r="G22" s="74"/>
    </row>
    <row r="23" spans="1:7" ht="81" x14ac:dyDescent="0.15">
      <c r="A23" s="43">
        <f t="shared" si="1"/>
        <v>817</v>
      </c>
      <c r="B23" s="43">
        <f t="shared" si="1"/>
        <v>16</v>
      </c>
      <c r="C23" s="44" t="s">
        <v>1344</v>
      </c>
      <c r="D23" s="11"/>
      <c r="E23" s="16"/>
      <c r="F23" s="16"/>
      <c r="G23" s="74"/>
    </row>
    <row r="24" spans="1:7" ht="108" x14ac:dyDescent="0.15">
      <c r="A24" s="43">
        <f t="shared" si="1"/>
        <v>818</v>
      </c>
      <c r="B24" s="43">
        <f t="shared" si="1"/>
        <v>17</v>
      </c>
      <c r="C24" s="44" t="s">
        <v>1345</v>
      </c>
      <c r="D24" s="11"/>
      <c r="E24" s="16"/>
      <c r="F24" s="16"/>
      <c r="G24" s="19"/>
    </row>
    <row r="25" spans="1:7" ht="67.5" x14ac:dyDescent="0.15">
      <c r="A25" s="43">
        <f t="shared" si="1"/>
        <v>819</v>
      </c>
      <c r="B25" s="43">
        <f t="shared" si="1"/>
        <v>18</v>
      </c>
      <c r="C25" s="44" t="s">
        <v>1346</v>
      </c>
      <c r="D25" s="11"/>
      <c r="E25" s="16"/>
      <c r="F25" s="16"/>
      <c r="G25" s="19"/>
    </row>
    <row r="26" spans="1:7" ht="81" x14ac:dyDescent="0.15">
      <c r="A26" s="43">
        <f t="shared" si="1"/>
        <v>820</v>
      </c>
      <c r="B26" s="43">
        <f t="shared" si="1"/>
        <v>19</v>
      </c>
      <c r="C26" s="44" t="s">
        <v>1481</v>
      </c>
      <c r="D26" s="11"/>
      <c r="E26" s="16"/>
      <c r="F26" s="16"/>
      <c r="G26" s="19"/>
    </row>
    <row r="27" spans="1:7" x14ac:dyDescent="0.15">
      <c r="A27" s="76"/>
      <c r="B27" s="84"/>
      <c r="C27" s="177" t="s">
        <v>1347</v>
      </c>
      <c r="D27" s="177"/>
      <c r="E27" s="177"/>
      <c r="F27" s="177"/>
      <c r="G27" s="177"/>
    </row>
    <row r="28" spans="1:7" x14ac:dyDescent="0.15">
      <c r="A28" s="43" t="s">
        <v>1341</v>
      </c>
      <c r="B28" s="43" t="s">
        <v>1341</v>
      </c>
      <c r="C28" s="44" t="s">
        <v>1348</v>
      </c>
      <c r="D28" s="115"/>
      <c r="E28" s="116"/>
      <c r="F28" s="116"/>
      <c r="G28" s="117"/>
    </row>
    <row r="29" spans="1:7" ht="54" x14ac:dyDescent="0.15">
      <c r="A29" s="43">
        <f>A26+1</f>
        <v>821</v>
      </c>
      <c r="B29" s="43">
        <v>20</v>
      </c>
      <c r="C29" s="44" t="s">
        <v>1349</v>
      </c>
      <c r="D29" s="11"/>
      <c r="E29" s="16"/>
      <c r="F29" s="16"/>
      <c r="G29" s="19"/>
    </row>
    <row r="30" spans="1:7" ht="175.5" x14ac:dyDescent="0.15">
      <c r="A30" s="43">
        <f t="shared" ref="A30:B34" si="2">IF(A29=0,A28+1,A29+1)</f>
        <v>822</v>
      </c>
      <c r="B30" s="43">
        <f t="shared" si="2"/>
        <v>21</v>
      </c>
      <c r="C30" s="44" t="s">
        <v>1350</v>
      </c>
      <c r="D30" s="11"/>
      <c r="E30" s="16"/>
      <c r="F30" s="16"/>
      <c r="G30" s="19"/>
    </row>
    <row r="31" spans="1:7" ht="94.5" x14ac:dyDescent="0.15">
      <c r="A31" s="43">
        <f t="shared" si="2"/>
        <v>823</v>
      </c>
      <c r="B31" s="43">
        <f t="shared" si="2"/>
        <v>22</v>
      </c>
      <c r="C31" s="44" t="s">
        <v>1351</v>
      </c>
      <c r="D31" s="11"/>
      <c r="E31" s="16"/>
      <c r="F31" s="16"/>
      <c r="G31" s="19"/>
    </row>
    <row r="32" spans="1:7" ht="67.5" x14ac:dyDescent="0.15">
      <c r="A32" s="43">
        <f t="shared" si="2"/>
        <v>824</v>
      </c>
      <c r="B32" s="43">
        <f t="shared" si="2"/>
        <v>23</v>
      </c>
      <c r="C32" s="44" t="s">
        <v>1352</v>
      </c>
      <c r="D32" s="11"/>
      <c r="E32" s="16"/>
      <c r="F32" s="16"/>
      <c r="G32" s="19"/>
    </row>
    <row r="33" spans="1:7" ht="81" x14ac:dyDescent="0.15">
      <c r="A33" s="43">
        <f t="shared" si="2"/>
        <v>825</v>
      </c>
      <c r="B33" s="43">
        <f t="shared" si="2"/>
        <v>24</v>
      </c>
      <c r="C33" s="44" t="s">
        <v>1353</v>
      </c>
      <c r="D33" s="11"/>
      <c r="E33" s="16"/>
      <c r="F33" s="16"/>
      <c r="G33" s="19"/>
    </row>
    <row r="34" spans="1:7" ht="67.5" x14ac:dyDescent="0.15">
      <c r="A34" s="43">
        <f t="shared" si="2"/>
        <v>826</v>
      </c>
      <c r="B34" s="43">
        <f t="shared" si="2"/>
        <v>25</v>
      </c>
      <c r="C34" s="44" t="s">
        <v>1354</v>
      </c>
      <c r="D34" s="11"/>
      <c r="E34" s="16"/>
      <c r="F34" s="16"/>
      <c r="G34" s="19"/>
    </row>
    <row r="35" spans="1:7" x14ac:dyDescent="0.15">
      <c r="A35" s="76"/>
      <c r="B35" s="84"/>
      <c r="C35" s="177" t="s">
        <v>1355</v>
      </c>
      <c r="D35" s="177"/>
      <c r="E35" s="177"/>
      <c r="F35" s="177"/>
      <c r="G35" s="177"/>
    </row>
    <row r="36" spans="1:7" x14ac:dyDescent="0.15">
      <c r="A36" s="43" t="s">
        <v>1341</v>
      </c>
      <c r="B36" s="43" t="s">
        <v>1341</v>
      </c>
      <c r="C36" s="44" t="s">
        <v>1356</v>
      </c>
      <c r="D36" s="78"/>
      <c r="E36" s="78"/>
      <c r="F36" s="78"/>
      <c r="G36" s="78"/>
    </row>
    <row r="37" spans="1:7" ht="54" x14ac:dyDescent="0.15">
      <c r="A37" s="11">
        <f>A34+1</f>
        <v>827</v>
      </c>
      <c r="B37" s="10">
        <v>26</v>
      </c>
      <c r="C37" s="44" t="s">
        <v>1357</v>
      </c>
      <c r="D37" s="30"/>
      <c r="E37" s="30"/>
      <c r="F37" s="30"/>
      <c r="G37" s="30"/>
    </row>
    <row r="38" spans="1:7" ht="54" x14ac:dyDescent="0.15">
      <c r="A38" s="11">
        <f t="shared" ref="A38:B41" si="3">IF(A37=0,A36+1,A37+1)</f>
        <v>828</v>
      </c>
      <c r="B38" s="10">
        <f>IF(B37=0,B36+1,B37+1)</f>
        <v>27</v>
      </c>
      <c r="C38" s="44" t="s">
        <v>1358</v>
      </c>
      <c r="D38" s="30"/>
      <c r="E38" s="30"/>
      <c r="F38" s="30"/>
      <c r="G38" s="30"/>
    </row>
    <row r="39" spans="1:7" ht="108" x14ac:dyDescent="0.15">
      <c r="A39" s="11">
        <f t="shared" si="3"/>
        <v>829</v>
      </c>
      <c r="B39" s="10">
        <f t="shared" si="3"/>
        <v>28</v>
      </c>
      <c r="C39" s="44" t="s">
        <v>1359</v>
      </c>
      <c r="D39" s="30"/>
      <c r="E39" s="30"/>
      <c r="F39" s="30"/>
      <c r="G39" s="30"/>
    </row>
    <row r="40" spans="1:7" ht="81" x14ac:dyDescent="0.15">
      <c r="A40" s="43">
        <f t="shared" si="3"/>
        <v>830</v>
      </c>
      <c r="B40" s="43">
        <f t="shared" si="3"/>
        <v>29</v>
      </c>
      <c r="C40" s="44" t="s">
        <v>1360</v>
      </c>
      <c r="D40" s="11"/>
      <c r="E40" s="16"/>
      <c r="F40" s="44"/>
      <c r="G40" s="19"/>
    </row>
    <row r="41" spans="1:7" ht="67.5" x14ac:dyDescent="0.15">
      <c r="A41" s="43">
        <f t="shared" si="3"/>
        <v>831</v>
      </c>
      <c r="B41" s="43">
        <f t="shared" si="3"/>
        <v>30</v>
      </c>
      <c r="C41" s="44" t="s">
        <v>1361</v>
      </c>
      <c r="D41" s="11"/>
      <c r="E41" s="16"/>
      <c r="F41" s="16"/>
      <c r="G41" s="19"/>
    </row>
    <row r="42" spans="1:7" x14ac:dyDescent="0.15">
      <c r="A42" s="76"/>
      <c r="B42" s="84"/>
      <c r="C42" s="177" t="s">
        <v>1362</v>
      </c>
      <c r="D42" s="177"/>
      <c r="E42" s="177"/>
      <c r="F42" s="177"/>
      <c r="G42" s="177"/>
    </row>
    <row r="43" spans="1:7" x14ac:dyDescent="0.15">
      <c r="A43" s="43" t="s">
        <v>1363</v>
      </c>
      <c r="B43" s="43" t="s">
        <v>1363</v>
      </c>
      <c r="C43" s="44" t="s">
        <v>1364</v>
      </c>
      <c r="D43" s="118"/>
      <c r="E43" s="119"/>
      <c r="F43" s="119"/>
      <c r="G43" s="120"/>
    </row>
    <row r="44" spans="1:7" ht="67.5" x14ac:dyDescent="0.15">
      <c r="A44" s="43">
        <f>A41+1</f>
        <v>832</v>
      </c>
      <c r="B44" s="43">
        <v>31</v>
      </c>
      <c r="C44" s="44" t="s">
        <v>1365</v>
      </c>
      <c r="D44" s="11"/>
      <c r="E44" s="16"/>
      <c r="F44" s="16"/>
      <c r="G44" s="19"/>
    </row>
    <row r="45" spans="1:7" ht="67.5" x14ac:dyDescent="0.15">
      <c r="A45" s="43">
        <f t="shared" ref="A45:B54" si="4">IF(A44=0,A43+1,A44+1)</f>
        <v>833</v>
      </c>
      <c r="B45" s="43">
        <f t="shared" si="4"/>
        <v>32</v>
      </c>
      <c r="C45" s="72" t="s">
        <v>1366</v>
      </c>
      <c r="D45" s="11"/>
      <c r="E45" s="16"/>
      <c r="F45" s="16"/>
      <c r="G45" s="19"/>
    </row>
    <row r="46" spans="1:7" ht="67.5" x14ac:dyDescent="0.15">
      <c r="A46" s="43">
        <f t="shared" si="4"/>
        <v>834</v>
      </c>
      <c r="B46" s="43">
        <f t="shared" si="4"/>
        <v>33</v>
      </c>
      <c r="C46" s="44" t="s">
        <v>1367</v>
      </c>
      <c r="D46" s="11"/>
      <c r="E46" s="16"/>
      <c r="F46" s="16"/>
      <c r="G46" s="19"/>
    </row>
    <row r="47" spans="1:7" ht="108" x14ac:dyDescent="0.15">
      <c r="A47" s="43">
        <f t="shared" si="4"/>
        <v>835</v>
      </c>
      <c r="B47" s="43">
        <f t="shared" si="4"/>
        <v>34</v>
      </c>
      <c r="C47" s="72" t="s">
        <v>1368</v>
      </c>
      <c r="D47" s="11"/>
      <c r="E47" s="16"/>
      <c r="F47" s="16"/>
      <c r="G47" s="19"/>
    </row>
    <row r="48" spans="1:7" ht="94.5" x14ac:dyDescent="0.15">
      <c r="A48" s="43">
        <f t="shared" si="4"/>
        <v>836</v>
      </c>
      <c r="B48" s="43">
        <f t="shared" si="4"/>
        <v>35</v>
      </c>
      <c r="C48" s="44" t="s">
        <v>1369</v>
      </c>
      <c r="D48" s="11"/>
      <c r="E48" s="16"/>
      <c r="F48" s="16"/>
      <c r="G48" s="19"/>
    </row>
    <row r="49" spans="1:7" ht="81" x14ac:dyDescent="0.15">
      <c r="A49" s="43">
        <f t="shared" si="4"/>
        <v>837</v>
      </c>
      <c r="B49" s="43">
        <f t="shared" si="4"/>
        <v>36</v>
      </c>
      <c r="C49" s="72" t="s">
        <v>1370</v>
      </c>
      <c r="D49" s="11"/>
      <c r="E49" s="16"/>
      <c r="F49" s="72"/>
      <c r="G49" s="19"/>
    </row>
    <row r="50" spans="1:7" ht="81" x14ac:dyDescent="0.15">
      <c r="A50" s="43">
        <f t="shared" si="4"/>
        <v>838</v>
      </c>
      <c r="B50" s="43">
        <f t="shared" si="4"/>
        <v>37</v>
      </c>
      <c r="C50" s="72" t="s">
        <v>1371</v>
      </c>
      <c r="D50" s="11"/>
      <c r="E50" s="16"/>
      <c r="F50" s="72"/>
      <c r="G50" s="19"/>
    </row>
    <row r="51" spans="1:7" ht="81" x14ac:dyDescent="0.15">
      <c r="A51" s="43">
        <f t="shared" si="4"/>
        <v>839</v>
      </c>
      <c r="B51" s="43">
        <f t="shared" si="4"/>
        <v>38</v>
      </c>
      <c r="C51" s="44" t="s">
        <v>1372</v>
      </c>
      <c r="D51" s="11"/>
      <c r="E51" s="16"/>
      <c r="F51" s="16"/>
      <c r="G51" s="19"/>
    </row>
    <row r="52" spans="1:7" ht="94.5" x14ac:dyDescent="0.15">
      <c r="A52" s="43">
        <f t="shared" si="4"/>
        <v>840</v>
      </c>
      <c r="B52" s="43">
        <f t="shared" si="4"/>
        <v>39</v>
      </c>
      <c r="C52" s="72" t="s">
        <v>1373</v>
      </c>
      <c r="D52" s="11"/>
      <c r="E52" s="16"/>
      <c r="F52" s="16"/>
      <c r="G52" s="19"/>
    </row>
    <row r="53" spans="1:7" ht="108" x14ac:dyDescent="0.15">
      <c r="A53" s="43">
        <f t="shared" si="4"/>
        <v>841</v>
      </c>
      <c r="B53" s="43">
        <f t="shared" si="4"/>
        <v>40</v>
      </c>
      <c r="C53" s="72" t="s">
        <v>1374</v>
      </c>
      <c r="D53" s="11"/>
      <c r="E53" s="16"/>
      <c r="F53" s="16"/>
      <c r="G53" s="19"/>
    </row>
    <row r="54" spans="1:7" ht="54" x14ac:dyDescent="0.15">
      <c r="A54" s="43">
        <f t="shared" si="4"/>
        <v>842</v>
      </c>
      <c r="B54" s="43">
        <f t="shared" si="4"/>
        <v>41</v>
      </c>
      <c r="C54" s="72" t="s">
        <v>1375</v>
      </c>
      <c r="D54" s="11"/>
      <c r="E54" s="16"/>
      <c r="F54" s="16"/>
      <c r="G54" s="19"/>
    </row>
    <row r="55" spans="1:7" x14ac:dyDescent="0.15">
      <c r="A55" s="76"/>
      <c r="B55" s="84"/>
      <c r="C55" s="177" t="s">
        <v>1376</v>
      </c>
      <c r="D55" s="177"/>
      <c r="E55" s="177"/>
      <c r="F55" s="177"/>
      <c r="G55" s="177"/>
    </row>
    <row r="56" spans="1:7" x14ac:dyDescent="0.15">
      <c r="A56" s="11" t="s">
        <v>1363</v>
      </c>
      <c r="B56" s="10" t="s">
        <v>1363</v>
      </c>
      <c r="C56" s="45" t="s">
        <v>1377</v>
      </c>
      <c r="D56" s="78"/>
      <c r="E56" s="78"/>
      <c r="F56" s="78"/>
      <c r="G56" s="78"/>
    </row>
    <row r="57" spans="1:7" ht="81" x14ac:dyDescent="0.15">
      <c r="A57" s="43">
        <f>A54+1</f>
        <v>843</v>
      </c>
      <c r="B57" s="43">
        <v>42</v>
      </c>
      <c r="C57" s="45" t="s">
        <v>1715</v>
      </c>
      <c r="D57" s="11"/>
      <c r="E57" s="16"/>
      <c r="F57" s="16"/>
      <c r="G57" s="19"/>
    </row>
    <row r="58" spans="1:7" ht="81" x14ac:dyDescent="0.15">
      <c r="A58" s="43">
        <f t="shared" ref="A58:B67" si="5">IF(A57=0,A56+1,A57+1)</f>
        <v>844</v>
      </c>
      <c r="B58" s="43">
        <f t="shared" si="5"/>
        <v>43</v>
      </c>
      <c r="C58" s="44" t="s">
        <v>1716</v>
      </c>
      <c r="D58" s="11"/>
      <c r="E58" s="16"/>
      <c r="F58" s="16"/>
      <c r="G58" s="19"/>
    </row>
    <row r="59" spans="1:7" ht="81" x14ac:dyDescent="0.15">
      <c r="A59" s="43">
        <f t="shared" si="5"/>
        <v>845</v>
      </c>
      <c r="B59" s="43">
        <f t="shared" si="5"/>
        <v>44</v>
      </c>
      <c r="C59" s="45" t="s">
        <v>1717</v>
      </c>
      <c r="D59" s="11"/>
      <c r="E59" s="16"/>
      <c r="F59" s="16"/>
      <c r="G59" s="19"/>
    </row>
    <row r="60" spans="1:7" ht="108" x14ac:dyDescent="0.15">
      <c r="A60" s="43">
        <f t="shared" si="5"/>
        <v>846</v>
      </c>
      <c r="B60" s="43">
        <f t="shared" si="5"/>
        <v>45</v>
      </c>
      <c r="C60" s="45" t="s">
        <v>1378</v>
      </c>
      <c r="D60" s="11"/>
      <c r="E60" s="16"/>
      <c r="F60" s="16"/>
      <c r="G60" s="19"/>
    </row>
    <row r="61" spans="1:7" ht="94.5" x14ac:dyDescent="0.15">
      <c r="A61" s="43">
        <f t="shared" si="5"/>
        <v>847</v>
      </c>
      <c r="B61" s="43">
        <f t="shared" si="5"/>
        <v>46</v>
      </c>
      <c r="C61" s="45" t="s">
        <v>1379</v>
      </c>
      <c r="D61" s="11"/>
      <c r="E61" s="16"/>
      <c r="F61" s="16"/>
      <c r="G61" s="19"/>
    </row>
    <row r="62" spans="1:7" ht="67.5" x14ac:dyDescent="0.15">
      <c r="A62" s="43">
        <f t="shared" si="5"/>
        <v>848</v>
      </c>
      <c r="B62" s="43">
        <f t="shared" si="5"/>
        <v>47</v>
      </c>
      <c r="C62" s="45" t="s">
        <v>1380</v>
      </c>
      <c r="D62" s="11"/>
      <c r="E62" s="16"/>
      <c r="F62" s="16"/>
      <c r="G62" s="19"/>
    </row>
    <row r="63" spans="1:7" ht="67.5" x14ac:dyDescent="0.15">
      <c r="A63" s="43">
        <f t="shared" si="5"/>
        <v>849</v>
      </c>
      <c r="B63" s="43">
        <f t="shared" si="5"/>
        <v>48</v>
      </c>
      <c r="C63" s="45" t="s">
        <v>1381</v>
      </c>
      <c r="D63" s="11"/>
      <c r="E63" s="16"/>
      <c r="F63" s="16"/>
      <c r="G63" s="19"/>
    </row>
    <row r="64" spans="1:7" ht="67.5" x14ac:dyDescent="0.15">
      <c r="A64" s="43">
        <f t="shared" si="5"/>
        <v>850</v>
      </c>
      <c r="B64" s="43">
        <f t="shared" si="5"/>
        <v>49</v>
      </c>
      <c r="C64" s="44" t="s">
        <v>1382</v>
      </c>
      <c r="D64" s="11"/>
      <c r="E64" s="16"/>
      <c r="F64" s="16"/>
      <c r="G64" s="19"/>
    </row>
    <row r="65" spans="1:7" ht="67.5" x14ac:dyDescent="0.15">
      <c r="A65" s="43">
        <f t="shared" si="5"/>
        <v>851</v>
      </c>
      <c r="B65" s="43">
        <f t="shared" si="5"/>
        <v>50</v>
      </c>
      <c r="C65" s="44" t="s">
        <v>1383</v>
      </c>
      <c r="D65" s="11"/>
      <c r="E65" s="16"/>
      <c r="F65" s="16"/>
      <c r="G65" s="19"/>
    </row>
    <row r="66" spans="1:7" ht="67.5" x14ac:dyDescent="0.15">
      <c r="A66" s="43">
        <f t="shared" si="5"/>
        <v>852</v>
      </c>
      <c r="B66" s="43">
        <f t="shared" si="5"/>
        <v>51</v>
      </c>
      <c r="C66" s="44" t="s">
        <v>1384</v>
      </c>
      <c r="D66" s="11"/>
      <c r="E66" s="16"/>
      <c r="F66" s="16"/>
      <c r="G66" s="19"/>
    </row>
    <row r="67" spans="1:7" ht="81" x14ac:dyDescent="0.15">
      <c r="A67" s="43">
        <f t="shared" si="5"/>
        <v>853</v>
      </c>
      <c r="B67" s="43">
        <f t="shared" si="5"/>
        <v>52</v>
      </c>
      <c r="C67" s="45" t="s">
        <v>1385</v>
      </c>
      <c r="D67" s="11"/>
      <c r="E67" s="16"/>
      <c r="F67" s="16"/>
      <c r="G67" s="19"/>
    </row>
    <row r="68" spans="1:7" x14ac:dyDescent="0.15">
      <c r="A68" s="76"/>
      <c r="B68" s="84"/>
      <c r="C68" s="177" t="s">
        <v>1386</v>
      </c>
      <c r="D68" s="177"/>
      <c r="E68" s="177"/>
      <c r="F68" s="177"/>
      <c r="G68" s="177"/>
    </row>
    <row r="69" spans="1:7" x14ac:dyDescent="0.15">
      <c r="A69" s="11" t="s">
        <v>1387</v>
      </c>
      <c r="B69" s="10" t="s">
        <v>1387</v>
      </c>
      <c r="C69" s="23" t="s">
        <v>1388</v>
      </c>
      <c r="D69" s="78"/>
      <c r="E69" s="78"/>
      <c r="F69" s="78"/>
      <c r="G69" s="78"/>
    </row>
    <row r="70" spans="1:7" ht="54" x14ac:dyDescent="0.15">
      <c r="A70" s="43">
        <f>A67+1</f>
        <v>854</v>
      </c>
      <c r="B70" s="43">
        <v>53</v>
      </c>
      <c r="C70" s="15" t="s">
        <v>1389</v>
      </c>
      <c r="D70" s="11"/>
      <c r="E70" s="16"/>
      <c r="F70" s="16"/>
      <c r="G70" s="19"/>
    </row>
    <row r="71" spans="1:7" x14ac:dyDescent="0.15">
      <c r="A71" s="76"/>
      <c r="B71" s="84"/>
      <c r="C71" s="177" t="s">
        <v>1390</v>
      </c>
      <c r="D71" s="177"/>
      <c r="E71" s="177"/>
      <c r="F71" s="177"/>
      <c r="G71" s="177"/>
    </row>
    <row r="72" spans="1:7" x14ac:dyDescent="0.15">
      <c r="A72" s="11" t="s">
        <v>1363</v>
      </c>
      <c r="B72" s="10" t="s">
        <v>1363</v>
      </c>
      <c r="C72" s="23" t="s">
        <v>1391</v>
      </c>
      <c r="D72" s="78"/>
      <c r="E72" s="78"/>
      <c r="F72" s="78"/>
      <c r="G72" s="78"/>
    </row>
    <row r="73" spans="1:7" ht="67.5" x14ac:dyDescent="0.15">
      <c r="A73" s="11">
        <f>A70+1</f>
        <v>855</v>
      </c>
      <c r="B73" s="10">
        <v>54</v>
      </c>
      <c r="C73" s="45" t="s">
        <v>1392</v>
      </c>
      <c r="D73" s="30"/>
      <c r="E73" s="30"/>
      <c r="F73" s="30"/>
      <c r="G73" s="30"/>
    </row>
    <row r="74" spans="1:7" ht="67.5" x14ac:dyDescent="0.15">
      <c r="A74" s="11">
        <f>IF(A73=0,A72+1,A73+1)</f>
        <v>856</v>
      </c>
      <c r="B74" s="10">
        <f>IF(B73=0,B72+1,B73+1)</f>
        <v>55</v>
      </c>
      <c r="C74" s="45" t="s">
        <v>1393</v>
      </c>
      <c r="D74" s="30"/>
      <c r="E74" s="30"/>
      <c r="F74" s="30"/>
      <c r="G74" s="30"/>
    </row>
    <row r="75" spans="1:7" ht="67.5" x14ac:dyDescent="0.15">
      <c r="A75" s="11">
        <f>IF(A74=0,A73+1,A74+1)</f>
        <v>857</v>
      </c>
      <c r="B75" s="10">
        <f>IF(B74=0,B73+1,B74+1)</f>
        <v>56</v>
      </c>
      <c r="C75" s="45" t="s">
        <v>1394</v>
      </c>
      <c r="D75" s="30"/>
      <c r="E75" s="30"/>
      <c r="F75" s="30"/>
      <c r="G75" s="30"/>
    </row>
  </sheetData>
  <autoFilter ref="A2:G75" xr:uid="{00000000-0009-0000-0000-000010000000}"/>
  <mergeCells count="8">
    <mergeCell ref="C68:G68"/>
    <mergeCell ref="C71:G71"/>
    <mergeCell ref="B1:C1"/>
    <mergeCell ref="C19:G19"/>
    <mergeCell ref="C27:G27"/>
    <mergeCell ref="C35:G35"/>
    <mergeCell ref="C42:G42"/>
    <mergeCell ref="C55:G55"/>
  </mergeCells>
  <phoneticPr fontId="26"/>
  <conditionalFormatting sqref="C21">
    <cfRule type="expression" dxfId="2" priority="1" stopIfTrue="1">
      <formula>#REF!="●"</formula>
    </cfRule>
    <cfRule type="expression" dxfId="1" priority="2" stopIfTrue="1">
      <formula>#REF!="★"</formula>
    </cfRule>
    <cfRule type="expression" dxfId="0" priority="3" stopIfTrue="1">
      <formula>#REF!="*"</formula>
    </cfRule>
  </conditionalFormatting>
  <pageMargins left="0.43307086614173229" right="0.43307086614173229" top="0.74803149606299213" bottom="0.74803149606299213" header="0.31496062992125984" footer="0.31496062992125984"/>
  <pageSetup paperSize="9" scale="97" orientation="landscape" r:id="rId1"/>
  <headerFooter>
    <oddFooter>&amp;C&amp;P／&amp;N</oddFooter>
    <firstHeader>&amp;R&amp;12【別紙４】　システム機能要件対応表</first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7"/>
  <dimension ref="A1:G57"/>
  <sheetViews>
    <sheetView view="pageBreakPreview" zoomScaleNormal="100" zoomScaleSheetLayoutView="100" zoomScalePageLayoutView="120" workbookViewId="0">
      <selection activeCell="A57" sqref="A57"/>
    </sheetView>
  </sheetViews>
  <sheetFormatPr defaultRowHeight="13.5" x14ac:dyDescent="0.15"/>
  <cols>
    <col min="1" max="1" width="5.125" style="5" customWidth="1"/>
    <col min="2" max="2" width="7.25" style="6" customWidth="1"/>
    <col min="3" max="3" width="56" style="3" customWidth="1"/>
    <col min="4" max="4" width="5.625" style="3" customWidth="1"/>
    <col min="5" max="5" width="10.375" style="3" customWidth="1"/>
    <col min="6" max="6" width="26.625" style="3" customWidth="1"/>
    <col min="7" max="7" width="23.625" style="7" customWidth="1"/>
    <col min="8" max="8" width="30.625" style="3" customWidth="1"/>
    <col min="9" max="16384" width="9" style="3"/>
  </cols>
  <sheetData>
    <row r="1" spans="1:7" s="1" customFormat="1" ht="25.5" customHeight="1" x14ac:dyDescent="0.15">
      <c r="A1" s="8"/>
      <c r="B1" s="175" t="s">
        <v>1396</v>
      </c>
      <c r="C1" s="175"/>
      <c r="D1" s="8"/>
      <c r="E1" s="8"/>
      <c r="F1" s="8"/>
      <c r="G1" s="9" t="s">
        <v>0</v>
      </c>
    </row>
    <row r="2" spans="1:7" s="2" customFormat="1" ht="36" customHeight="1" x14ac:dyDescent="0.15">
      <c r="A2" s="121" t="s">
        <v>1</v>
      </c>
      <c r="B2" s="122" t="s">
        <v>2</v>
      </c>
      <c r="C2" s="121" t="s">
        <v>542</v>
      </c>
      <c r="D2" s="121" t="s">
        <v>4</v>
      </c>
      <c r="E2" s="123" t="s">
        <v>5</v>
      </c>
      <c r="F2" s="124" t="s">
        <v>6</v>
      </c>
      <c r="G2" s="121" t="s">
        <v>7</v>
      </c>
    </row>
    <row r="3" spans="1:7" x14ac:dyDescent="0.15">
      <c r="A3" s="76"/>
      <c r="B3" s="84"/>
      <c r="C3" s="177" t="s">
        <v>8</v>
      </c>
      <c r="D3" s="177"/>
      <c r="E3" s="177"/>
      <c r="F3" s="177"/>
      <c r="G3" s="177"/>
    </row>
    <row r="4" spans="1:7" ht="40.5" x14ac:dyDescent="0.15">
      <c r="A4" s="43">
        <f>'17帳票'!A75+1</f>
        <v>858</v>
      </c>
      <c r="B4" s="43">
        <v>1</v>
      </c>
      <c r="C4" s="15" t="s">
        <v>546</v>
      </c>
      <c r="D4" s="11"/>
      <c r="E4" s="16"/>
      <c r="F4" s="16"/>
      <c r="G4" s="19"/>
    </row>
    <row r="5" spans="1:7" ht="81" x14ac:dyDescent="0.15">
      <c r="A5" s="11">
        <f>IF(A4=0,A3+1,A4+1)</f>
        <v>859</v>
      </c>
      <c r="B5" s="10">
        <f>IF(B4=0,B3+1,B4+1)</f>
        <v>2</v>
      </c>
      <c r="C5" s="14" t="s">
        <v>536</v>
      </c>
      <c r="D5" s="11"/>
      <c r="E5" s="16"/>
      <c r="F5" s="16"/>
      <c r="G5" s="19"/>
    </row>
    <row r="6" spans="1:7" x14ac:dyDescent="0.15">
      <c r="A6" s="76"/>
      <c r="B6" s="84"/>
      <c r="C6" s="177" t="s">
        <v>603</v>
      </c>
      <c r="D6" s="177"/>
      <c r="E6" s="177"/>
      <c r="F6" s="177"/>
      <c r="G6" s="177"/>
    </row>
    <row r="7" spans="1:7" ht="94.5" x14ac:dyDescent="0.15">
      <c r="A7" s="43">
        <f t="shared" ref="A7:A34" si="0">IF(A6=0,A5+1,A6+1)</f>
        <v>860</v>
      </c>
      <c r="B7" s="43">
        <f t="shared" ref="B7:B34" si="1">IF(B6=0,B5+1,B6+1)</f>
        <v>3</v>
      </c>
      <c r="C7" s="20" t="s">
        <v>533</v>
      </c>
      <c r="D7" s="11"/>
      <c r="E7" s="16"/>
      <c r="F7" s="16"/>
      <c r="G7" s="19"/>
    </row>
    <row r="8" spans="1:7" ht="229.5" x14ac:dyDescent="0.15">
      <c r="A8" s="43">
        <f t="shared" si="0"/>
        <v>861</v>
      </c>
      <c r="B8" s="43">
        <f t="shared" si="1"/>
        <v>4</v>
      </c>
      <c r="C8" s="20" t="s">
        <v>534</v>
      </c>
      <c r="D8" s="11"/>
      <c r="E8" s="16"/>
      <c r="F8" s="16"/>
      <c r="G8" s="19"/>
    </row>
    <row r="9" spans="1:7" ht="40.5" x14ac:dyDescent="0.15">
      <c r="A9" s="43">
        <f t="shared" si="0"/>
        <v>862</v>
      </c>
      <c r="B9" s="43">
        <f t="shared" si="1"/>
        <v>5</v>
      </c>
      <c r="C9" s="20" t="s">
        <v>535</v>
      </c>
      <c r="D9" s="11"/>
      <c r="E9" s="16"/>
      <c r="F9" s="16"/>
      <c r="G9" s="19"/>
    </row>
    <row r="10" spans="1:7" ht="40.5" x14ac:dyDescent="0.15">
      <c r="A10" s="43">
        <f t="shared" si="0"/>
        <v>863</v>
      </c>
      <c r="B10" s="43">
        <f t="shared" si="1"/>
        <v>6</v>
      </c>
      <c r="C10" s="20" t="s">
        <v>537</v>
      </c>
      <c r="D10" s="11"/>
      <c r="E10" s="16"/>
      <c r="F10" s="16"/>
      <c r="G10" s="19"/>
    </row>
    <row r="11" spans="1:7" ht="40.5" x14ac:dyDescent="0.15">
      <c r="A11" s="43">
        <f t="shared" si="0"/>
        <v>864</v>
      </c>
      <c r="B11" s="43">
        <f t="shared" si="1"/>
        <v>7</v>
      </c>
      <c r="C11" s="20" t="s">
        <v>538</v>
      </c>
      <c r="D11" s="11"/>
      <c r="E11" s="16"/>
      <c r="F11" s="16"/>
      <c r="G11" s="19"/>
    </row>
    <row r="12" spans="1:7" ht="40.5" x14ac:dyDescent="0.15">
      <c r="A12" s="43">
        <f t="shared" si="0"/>
        <v>865</v>
      </c>
      <c r="B12" s="43">
        <f t="shared" si="1"/>
        <v>8</v>
      </c>
      <c r="C12" s="24" t="s">
        <v>539</v>
      </c>
      <c r="D12" s="11"/>
      <c r="E12" s="16"/>
      <c r="F12" s="16"/>
      <c r="G12" s="19"/>
    </row>
    <row r="13" spans="1:7" ht="40.5" x14ac:dyDescent="0.15">
      <c r="A13" s="43">
        <f t="shared" si="0"/>
        <v>866</v>
      </c>
      <c r="B13" s="43">
        <f t="shared" si="1"/>
        <v>9</v>
      </c>
      <c r="C13" s="24" t="s">
        <v>540</v>
      </c>
      <c r="D13" s="11"/>
      <c r="E13" s="16"/>
      <c r="F13" s="16"/>
      <c r="G13" s="19"/>
    </row>
    <row r="14" spans="1:7" ht="40.5" x14ac:dyDescent="0.15">
      <c r="A14" s="43">
        <f t="shared" si="0"/>
        <v>867</v>
      </c>
      <c r="B14" s="43">
        <f t="shared" si="1"/>
        <v>10</v>
      </c>
      <c r="C14" s="20" t="s">
        <v>543</v>
      </c>
      <c r="D14" s="11"/>
      <c r="E14" s="16"/>
      <c r="F14" s="16"/>
      <c r="G14" s="19"/>
    </row>
    <row r="15" spans="1:7" ht="40.5" x14ac:dyDescent="0.15">
      <c r="A15" s="43">
        <f t="shared" si="0"/>
        <v>868</v>
      </c>
      <c r="B15" s="43">
        <f t="shared" si="1"/>
        <v>11</v>
      </c>
      <c r="C15" s="20" t="s">
        <v>544</v>
      </c>
      <c r="D15" s="11"/>
      <c r="E15" s="16"/>
      <c r="F15" s="16"/>
      <c r="G15" s="19"/>
    </row>
    <row r="16" spans="1:7" ht="40.5" x14ac:dyDescent="0.15">
      <c r="A16" s="43">
        <f t="shared" si="0"/>
        <v>869</v>
      </c>
      <c r="B16" s="43">
        <f t="shared" si="1"/>
        <v>12</v>
      </c>
      <c r="C16" s="20" t="s">
        <v>545</v>
      </c>
      <c r="D16" s="11"/>
      <c r="E16" s="16"/>
      <c r="F16" s="16"/>
      <c r="G16" s="19"/>
    </row>
    <row r="17" spans="1:7" ht="40.5" x14ac:dyDescent="0.15">
      <c r="A17" s="43">
        <f t="shared" si="0"/>
        <v>870</v>
      </c>
      <c r="B17" s="43">
        <f t="shared" si="1"/>
        <v>13</v>
      </c>
      <c r="C17" s="24" t="s">
        <v>547</v>
      </c>
      <c r="D17" s="11"/>
      <c r="E17" s="16"/>
      <c r="F17" s="16"/>
      <c r="G17" s="19"/>
    </row>
    <row r="18" spans="1:7" ht="54" x14ac:dyDescent="0.15">
      <c r="A18" s="43">
        <f t="shared" si="0"/>
        <v>871</v>
      </c>
      <c r="B18" s="43">
        <f t="shared" si="1"/>
        <v>14</v>
      </c>
      <c r="C18" s="15" t="s">
        <v>602</v>
      </c>
      <c r="D18" s="11"/>
      <c r="E18" s="16"/>
      <c r="F18" s="16"/>
      <c r="G18" s="19"/>
    </row>
    <row r="19" spans="1:7" ht="40.5" x14ac:dyDescent="0.15">
      <c r="A19" s="43">
        <f t="shared" si="0"/>
        <v>872</v>
      </c>
      <c r="B19" s="43">
        <f t="shared" si="1"/>
        <v>15</v>
      </c>
      <c r="C19" s="15" t="s">
        <v>548</v>
      </c>
      <c r="D19" s="11"/>
      <c r="E19" s="16"/>
      <c r="F19" s="16"/>
      <c r="G19" s="19"/>
    </row>
    <row r="20" spans="1:7" ht="54" x14ac:dyDescent="0.15">
      <c r="A20" s="43">
        <f t="shared" si="0"/>
        <v>873</v>
      </c>
      <c r="B20" s="43">
        <f t="shared" si="1"/>
        <v>16</v>
      </c>
      <c r="C20" s="15" t="s">
        <v>550</v>
      </c>
      <c r="D20" s="11"/>
      <c r="E20" s="16"/>
      <c r="F20" s="16"/>
      <c r="G20" s="19"/>
    </row>
    <row r="21" spans="1:7" ht="40.5" x14ac:dyDescent="0.15">
      <c r="A21" s="43">
        <f t="shared" si="0"/>
        <v>874</v>
      </c>
      <c r="B21" s="43">
        <f t="shared" si="1"/>
        <v>17</v>
      </c>
      <c r="C21" s="15" t="s">
        <v>549</v>
      </c>
      <c r="D21" s="11"/>
      <c r="E21" s="16"/>
      <c r="F21" s="16"/>
      <c r="G21" s="19"/>
    </row>
    <row r="22" spans="1:7" ht="27" x14ac:dyDescent="0.15">
      <c r="A22" s="43">
        <f t="shared" si="0"/>
        <v>875</v>
      </c>
      <c r="B22" s="43">
        <f t="shared" si="1"/>
        <v>18</v>
      </c>
      <c r="C22" s="15" t="s">
        <v>551</v>
      </c>
      <c r="D22" s="11"/>
      <c r="E22" s="16"/>
      <c r="F22" s="16"/>
      <c r="G22" s="19"/>
    </row>
    <row r="23" spans="1:7" ht="40.5" x14ac:dyDescent="0.15">
      <c r="A23" s="43">
        <f t="shared" si="0"/>
        <v>876</v>
      </c>
      <c r="B23" s="43">
        <f t="shared" si="1"/>
        <v>19</v>
      </c>
      <c r="C23" s="15" t="s">
        <v>552</v>
      </c>
      <c r="D23" s="11"/>
      <c r="E23" s="16"/>
      <c r="F23" s="16"/>
      <c r="G23" s="19"/>
    </row>
    <row r="24" spans="1:7" ht="27" x14ac:dyDescent="0.15">
      <c r="A24" s="43">
        <f t="shared" si="0"/>
        <v>877</v>
      </c>
      <c r="B24" s="43">
        <f t="shared" si="1"/>
        <v>20</v>
      </c>
      <c r="C24" s="15" t="s">
        <v>541</v>
      </c>
      <c r="D24" s="11"/>
      <c r="E24" s="16"/>
      <c r="F24" s="16"/>
      <c r="G24" s="19"/>
    </row>
    <row r="25" spans="1:7" ht="40.5" x14ac:dyDescent="0.15">
      <c r="A25" s="43">
        <f t="shared" si="0"/>
        <v>878</v>
      </c>
      <c r="B25" s="43">
        <f t="shared" si="1"/>
        <v>21</v>
      </c>
      <c r="C25" s="15" t="s">
        <v>553</v>
      </c>
      <c r="D25" s="11"/>
      <c r="E25" s="16"/>
      <c r="F25" s="16"/>
      <c r="G25" s="19"/>
    </row>
    <row r="26" spans="1:7" ht="40.5" x14ac:dyDescent="0.15">
      <c r="A26" s="43">
        <f t="shared" si="0"/>
        <v>879</v>
      </c>
      <c r="B26" s="43">
        <f t="shared" si="1"/>
        <v>22</v>
      </c>
      <c r="C26" s="20" t="s">
        <v>554</v>
      </c>
      <c r="D26" s="11"/>
      <c r="E26" s="16"/>
      <c r="F26" s="16"/>
      <c r="G26" s="19"/>
    </row>
    <row r="27" spans="1:7" ht="40.5" x14ac:dyDescent="0.15">
      <c r="A27" s="43">
        <f t="shared" si="0"/>
        <v>880</v>
      </c>
      <c r="B27" s="43">
        <f t="shared" si="1"/>
        <v>23</v>
      </c>
      <c r="C27" s="20" t="s">
        <v>555</v>
      </c>
      <c r="D27" s="11"/>
      <c r="E27" s="16"/>
      <c r="F27" s="16"/>
      <c r="G27" s="19"/>
    </row>
    <row r="28" spans="1:7" ht="54" x14ac:dyDescent="0.15">
      <c r="A28" s="43">
        <f t="shared" si="0"/>
        <v>881</v>
      </c>
      <c r="B28" s="43">
        <f t="shared" si="1"/>
        <v>24</v>
      </c>
      <c r="C28" s="20" t="s">
        <v>556</v>
      </c>
      <c r="D28" s="11"/>
      <c r="E28" s="16"/>
      <c r="F28" s="16"/>
      <c r="G28" s="19"/>
    </row>
    <row r="29" spans="1:7" ht="67.5" x14ac:dyDescent="0.15">
      <c r="A29" s="43">
        <f t="shared" si="0"/>
        <v>882</v>
      </c>
      <c r="B29" s="43">
        <f t="shared" si="1"/>
        <v>25</v>
      </c>
      <c r="C29" s="15" t="s">
        <v>557</v>
      </c>
      <c r="D29" s="11"/>
      <c r="E29" s="16"/>
      <c r="F29" s="16"/>
      <c r="G29" s="19"/>
    </row>
    <row r="30" spans="1:7" ht="67.5" x14ac:dyDescent="0.15">
      <c r="A30" s="43">
        <f t="shared" si="0"/>
        <v>883</v>
      </c>
      <c r="B30" s="43">
        <f t="shared" si="1"/>
        <v>26</v>
      </c>
      <c r="C30" s="15" t="s">
        <v>562</v>
      </c>
      <c r="D30" s="11"/>
      <c r="E30" s="16"/>
      <c r="F30" s="16"/>
      <c r="G30" s="19"/>
    </row>
    <row r="31" spans="1:7" ht="27" x14ac:dyDescent="0.15">
      <c r="A31" s="43">
        <f t="shared" si="0"/>
        <v>884</v>
      </c>
      <c r="B31" s="43">
        <f t="shared" si="1"/>
        <v>27</v>
      </c>
      <c r="C31" s="15" t="s">
        <v>558</v>
      </c>
      <c r="D31" s="11"/>
      <c r="E31" s="16"/>
      <c r="F31" s="16"/>
      <c r="G31" s="19"/>
    </row>
    <row r="32" spans="1:7" ht="27" x14ac:dyDescent="0.15">
      <c r="A32" s="43">
        <f t="shared" si="0"/>
        <v>885</v>
      </c>
      <c r="B32" s="43">
        <f t="shared" si="1"/>
        <v>28</v>
      </c>
      <c r="C32" s="15" t="s">
        <v>559</v>
      </c>
      <c r="D32" s="11"/>
      <c r="E32" s="16"/>
      <c r="F32" s="16"/>
      <c r="G32" s="19"/>
    </row>
    <row r="33" spans="1:7" ht="27" x14ac:dyDescent="0.15">
      <c r="A33" s="43">
        <f t="shared" si="0"/>
        <v>886</v>
      </c>
      <c r="B33" s="43">
        <f t="shared" si="1"/>
        <v>29</v>
      </c>
      <c r="C33" s="15" t="s">
        <v>560</v>
      </c>
      <c r="D33" s="11"/>
      <c r="E33" s="16"/>
      <c r="F33" s="16"/>
      <c r="G33" s="19"/>
    </row>
    <row r="34" spans="1:7" ht="27" x14ac:dyDescent="0.15">
      <c r="A34" s="43">
        <f t="shared" si="0"/>
        <v>887</v>
      </c>
      <c r="B34" s="43">
        <f t="shared" si="1"/>
        <v>30</v>
      </c>
      <c r="C34" s="15" t="s">
        <v>561</v>
      </c>
      <c r="D34" s="11"/>
      <c r="E34" s="16"/>
      <c r="F34" s="16"/>
      <c r="G34" s="19"/>
    </row>
    <row r="35" spans="1:7" x14ac:dyDescent="0.15">
      <c r="A35" s="76"/>
      <c r="B35" s="84"/>
      <c r="C35" s="177" t="s">
        <v>604</v>
      </c>
      <c r="D35" s="177"/>
      <c r="E35" s="177"/>
      <c r="F35" s="177"/>
      <c r="G35" s="177"/>
    </row>
    <row r="36" spans="1:7" ht="81" x14ac:dyDescent="0.15">
      <c r="A36" s="43">
        <f t="shared" ref="A36:B40" si="2">IF(A35=0,A34+1,A35+1)</f>
        <v>888</v>
      </c>
      <c r="B36" s="43">
        <f t="shared" si="2"/>
        <v>31</v>
      </c>
      <c r="C36" s="20" t="s">
        <v>563</v>
      </c>
      <c r="D36" s="11"/>
      <c r="E36" s="16"/>
      <c r="F36" s="16"/>
      <c r="G36" s="19"/>
    </row>
    <row r="37" spans="1:7" ht="40.5" x14ac:dyDescent="0.15">
      <c r="A37" s="43">
        <f t="shared" si="2"/>
        <v>889</v>
      </c>
      <c r="B37" s="43">
        <f t="shared" si="2"/>
        <v>32</v>
      </c>
      <c r="C37" s="20" t="s">
        <v>569</v>
      </c>
      <c r="D37" s="11"/>
      <c r="E37" s="16"/>
      <c r="F37" s="16"/>
      <c r="G37" s="19"/>
    </row>
    <row r="38" spans="1:7" ht="94.5" x14ac:dyDescent="0.15">
      <c r="A38" s="43">
        <f t="shared" si="2"/>
        <v>890</v>
      </c>
      <c r="B38" s="43">
        <f t="shared" si="2"/>
        <v>33</v>
      </c>
      <c r="C38" s="20" t="s">
        <v>570</v>
      </c>
      <c r="D38" s="11"/>
      <c r="E38" s="16"/>
      <c r="F38" s="16"/>
      <c r="G38" s="19"/>
    </row>
    <row r="39" spans="1:7" ht="40.5" x14ac:dyDescent="0.15">
      <c r="A39" s="43">
        <f t="shared" si="2"/>
        <v>891</v>
      </c>
      <c r="B39" s="43">
        <f t="shared" si="2"/>
        <v>34</v>
      </c>
      <c r="C39" s="20" t="s">
        <v>607</v>
      </c>
      <c r="D39" s="11"/>
      <c r="E39" s="16"/>
      <c r="F39" s="16"/>
      <c r="G39" s="19"/>
    </row>
    <row r="40" spans="1:7" ht="40.5" x14ac:dyDescent="0.15">
      <c r="A40" s="43">
        <f t="shared" si="2"/>
        <v>892</v>
      </c>
      <c r="B40" s="43">
        <f t="shared" si="2"/>
        <v>35</v>
      </c>
      <c r="C40" s="15" t="s">
        <v>606</v>
      </c>
      <c r="D40" s="11"/>
      <c r="E40" s="16"/>
      <c r="F40" s="16"/>
      <c r="G40" s="19"/>
    </row>
    <row r="41" spans="1:7" x14ac:dyDescent="0.15">
      <c r="A41" s="76"/>
      <c r="B41" s="84"/>
      <c r="C41" s="177" t="s">
        <v>605</v>
      </c>
      <c r="D41" s="177"/>
      <c r="E41" s="177"/>
      <c r="F41" s="177"/>
      <c r="G41" s="177"/>
    </row>
    <row r="42" spans="1:7" ht="54" x14ac:dyDescent="0.15">
      <c r="A42" s="43">
        <f t="shared" ref="A42:A57" si="3">IF(A41=0,A40+1,A41+1)</f>
        <v>893</v>
      </c>
      <c r="B42" s="43">
        <f t="shared" ref="B42:B57" si="4">IF(B41=0,B40+1,B41+1)</f>
        <v>36</v>
      </c>
      <c r="C42" s="20" t="s">
        <v>571</v>
      </c>
      <c r="D42" s="11"/>
      <c r="E42" s="16"/>
      <c r="F42" s="16"/>
      <c r="G42" s="19"/>
    </row>
    <row r="43" spans="1:7" ht="27" x14ac:dyDescent="0.15">
      <c r="A43" s="43">
        <f t="shared" si="3"/>
        <v>894</v>
      </c>
      <c r="B43" s="43">
        <f t="shared" si="4"/>
        <v>37</v>
      </c>
      <c r="C43" s="20" t="s">
        <v>572</v>
      </c>
      <c r="D43" s="11"/>
      <c r="E43" s="16"/>
      <c r="F43" s="16"/>
      <c r="G43" s="19"/>
    </row>
    <row r="44" spans="1:7" ht="27" x14ac:dyDescent="0.15">
      <c r="A44" s="43">
        <f t="shared" si="3"/>
        <v>895</v>
      </c>
      <c r="B44" s="43">
        <f t="shared" si="4"/>
        <v>38</v>
      </c>
      <c r="C44" s="20" t="s">
        <v>573</v>
      </c>
      <c r="D44" s="11"/>
      <c r="E44" s="16"/>
      <c r="F44" s="16"/>
      <c r="G44" s="19"/>
    </row>
    <row r="45" spans="1:7" ht="27" x14ac:dyDescent="0.15">
      <c r="A45" s="43">
        <f t="shared" si="3"/>
        <v>896</v>
      </c>
      <c r="B45" s="43">
        <f t="shared" si="4"/>
        <v>39</v>
      </c>
      <c r="C45" s="20" t="s">
        <v>574</v>
      </c>
      <c r="D45" s="11"/>
      <c r="E45" s="16"/>
      <c r="F45" s="16"/>
      <c r="G45" s="19"/>
    </row>
    <row r="46" spans="1:7" ht="27" x14ac:dyDescent="0.15">
      <c r="A46" s="43">
        <f t="shared" si="3"/>
        <v>897</v>
      </c>
      <c r="B46" s="43">
        <f t="shared" si="4"/>
        <v>40</v>
      </c>
      <c r="C46" s="20" t="s">
        <v>575</v>
      </c>
      <c r="D46" s="11"/>
      <c r="E46" s="16"/>
      <c r="F46" s="16"/>
      <c r="G46" s="19"/>
    </row>
    <row r="47" spans="1:7" ht="40.5" x14ac:dyDescent="0.15">
      <c r="A47" s="43">
        <f t="shared" si="3"/>
        <v>898</v>
      </c>
      <c r="B47" s="43">
        <f t="shared" si="4"/>
        <v>41</v>
      </c>
      <c r="C47" s="20" t="s">
        <v>576</v>
      </c>
      <c r="D47" s="11"/>
      <c r="E47" s="16"/>
      <c r="F47" s="16"/>
      <c r="G47" s="19"/>
    </row>
    <row r="48" spans="1:7" ht="54" x14ac:dyDescent="0.15">
      <c r="A48" s="43">
        <f t="shared" si="3"/>
        <v>899</v>
      </c>
      <c r="B48" s="43">
        <f t="shared" si="4"/>
        <v>42</v>
      </c>
      <c r="C48" s="20" t="s">
        <v>577</v>
      </c>
      <c r="D48" s="11"/>
      <c r="E48" s="16"/>
      <c r="F48" s="16"/>
      <c r="G48" s="19"/>
    </row>
    <row r="49" spans="1:7" ht="54" x14ac:dyDescent="0.15">
      <c r="A49" s="43">
        <f t="shared" si="3"/>
        <v>900</v>
      </c>
      <c r="B49" s="43">
        <f t="shared" si="4"/>
        <v>43</v>
      </c>
      <c r="C49" s="20" t="s">
        <v>578</v>
      </c>
      <c r="D49" s="11"/>
      <c r="E49" s="16"/>
      <c r="F49" s="16"/>
      <c r="G49" s="19"/>
    </row>
    <row r="50" spans="1:7" ht="27" x14ac:dyDescent="0.15">
      <c r="A50" s="43">
        <f t="shared" si="3"/>
        <v>901</v>
      </c>
      <c r="B50" s="43">
        <f t="shared" si="4"/>
        <v>44</v>
      </c>
      <c r="C50" s="20" t="s">
        <v>568</v>
      </c>
      <c r="D50" s="11"/>
      <c r="E50" s="16"/>
      <c r="F50" s="16"/>
      <c r="G50" s="19"/>
    </row>
    <row r="51" spans="1:7" ht="27" x14ac:dyDescent="0.15">
      <c r="A51" s="43">
        <f t="shared" si="3"/>
        <v>902</v>
      </c>
      <c r="B51" s="43">
        <f t="shared" si="4"/>
        <v>45</v>
      </c>
      <c r="C51" s="20" t="s">
        <v>567</v>
      </c>
      <c r="D51" s="11"/>
      <c r="E51" s="16"/>
      <c r="F51" s="16"/>
      <c r="G51" s="19"/>
    </row>
    <row r="52" spans="1:7" ht="27" x14ac:dyDescent="0.15">
      <c r="A52" s="43">
        <f t="shared" si="3"/>
        <v>903</v>
      </c>
      <c r="B52" s="43">
        <f t="shared" si="4"/>
        <v>46</v>
      </c>
      <c r="C52" s="20" t="s">
        <v>566</v>
      </c>
      <c r="D52" s="11"/>
      <c r="E52" s="16"/>
      <c r="F52" s="16"/>
      <c r="G52" s="19"/>
    </row>
    <row r="53" spans="1:7" ht="54" x14ac:dyDescent="0.15">
      <c r="A53" s="43">
        <f t="shared" si="3"/>
        <v>904</v>
      </c>
      <c r="B53" s="43">
        <f t="shared" si="4"/>
        <v>47</v>
      </c>
      <c r="C53" s="20" t="s">
        <v>565</v>
      </c>
      <c r="D53" s="11"/>
      <c r="E53" s="16"/>
      <c r="F53" s="16"/>
      <c r="G53" s="19"/>
    </row>
    <row r="54" spans="1:7" ht="27" x14ac:dyDescent="0.15">
      <c r="A54" s="43">
        <f t="shared" si="3"/>
        <v>905</v>
      </c>
      <c r="B54" s="43">
        <f t="shared" si="4"/>
        <v>48</v>
      </c>
      <c r="C54" s="20" t="s">
        <v>564</v>
      </c>
      <c r="D54" s="11"/>
      <c r="E54" s="16"/>
      <c r="F54" s="16"/>
      <c r="G54" s="19"/>
    </row>
    <row r="55" spans="1:7" ht="94.5" x14ac:dyDescent="0.15">
      <c r="A55" s="43">
        <f t="shared" si="3"/>
        <v>906</v>
      </c>
      <c r="B55" s="43">
        <f t="shared" si="4"/>
        <v>49</v>
      </c>
      <c r="C55" s="20" t="s">
        <v>579</v>
      </c>
      <c r="D55" s="11"/>
      <c r="E55" s="16"/>
      <c r="F55" s="16"/>
      <c r="G55" s="19"/>
    </row>
    <row r="56" spans="1:7" ht="81" x14ac:dyDescent="0.15">
      <c r="A56" s="43">
        <f t="shared" si="3"/>
        <v>907</v>
      </c>
      <c r="B56" s="43">
        <f t="shared" si="4"/>
        <v>50</v>
      </c>
      <c r="C56" s="20" t="s">
        <v>580</v>
      </c>
      <c r="D56" s="11"/>
      <c r="E56" s="16"/>
      <c r="F56" s="16"/>
      <c r="G56" s="19"/>
    </row>
    <row r="57" spans="1:7" ht="67.5" x14ac:dyDescent="0.15">
      <c r="A57" s="43">
        <f t="shared" si="3"/>
        <v>908</v>
      </c>
      <c r="B57" s="43">
        <f t="shared" si="4"/>
        <v>51</v>
      </c>
      <c r="C57" s="15" t="s">
        <v>581</v>
      </c>
      <c r="D57" s="11"/>
      <c r="E57" s="16"/>
      <c r="F57" s="16"/>
      <c r="G57" s="19"/>
    </row>
  </sheetData>
  <autoFilter ref="A2:G57" xr:uid="{00000000-0009-0000-0000-000011000000}"/>
  <mergeCells count="5">
    <mergeCell ref="B1:C1"/>
    <mergeCell ref="C6:G6"/>
    <mergeCell ref="C35:G35"/>
    <mergeCell ref="C41:G41"/>
    <mergeCell ref="C3:G3"/>
  </mergeCells>
  <phoneticPr fontId="12"/>
  <pageMargins left="0.43307086614173229" right="0.43307086614173229" top="0.74803149606299213" bottom="0.74803149606299213" header="0.31496062992125984" footer="0.31496062992125984"/>
  <pageSetup paperSize="9" scale="97" orientation="landscape" r:id="rId1"/>
  <headerFooter>
    <oddFooter>&amp;C&amp;P／&amp;N</oddFooter>
    <firstHeader>&amp;R&amp;12【別紙４】　システム機能要件対応表</firstHeader>
  </headerFooter>
  <rowBreaks count="2" manualBreakCount="2">
    <brk id="9" max="7" man="1"/>
    <brk id="23"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H66"/>
  <sheetViews>
    <sheetView tabSelected="1" view="pageBreakPreview" zoomScale="85" zoomScaleNormal="100" zoomScaleSheetLayoutView="85" workbookViewId="0">
      <selection activeCell="C16" sqref="C16"/>
    </sheetView>
  </sheetViews>
  <sheetFormatPr defaultRowHeight="13.5" x14ac:dyDescent="0.15"/>
  <cols>
    <col min="1" max="1" width="5.125" style="86" customWidth="1"/>
    <col min="2" max="2" width="7.25" style="83" customWidth="1"/>
    <col min="3" max="3" width="56" style="47" customWidth="1"/>
    <col min="4" max="4" width="5.625" style="3" customWidth="1"/>
    <col min="5" max="5" width="10.375" style="3" customWidth="1"/>
    <col min="6" max="6" width="26.625" style="3" customWidth="1"/>
    <col min="7" max="7" width="23.625" style="7" customWidth="1"/>
    <col min="8" max="8" width="18.5" style="3" customWidth="1"/>
    <col min="9" max="16384" width="9" style="3"/>
  </cols>
  <sheetData>
    <row r="1" spans="1:8" s="1" customFormat="1" ht="25.5" customHeight="1" x14ac:dyDescent="0.15">
      <c r="A1" s="25"/>
      <c r="B1" s="175" t="s">
        <v>832</v>
      </c>
      <c r="C1" s="175"/>
      <c r="D1" s="8"/>
      <c r="E1" s="8"/>
      <c r="F1" s="8"/>
      <c r="G1" s="9" t="s">
        <v>0</v>
      </c>
    </row>
    <row r="2" spans="1:8" s="2" customFormat="1" ht="36" customHeight="1" x14ac:dyDescent="0.15">
      <c r="A2" s="121" t="s">
        <v>1</v>
      </c>
      <c r="B2" s="122" t="s">
        <v>2</v>
      </c>
      <c r="C2" s="121" t="s">
        <v>542</v>
      </c>
      <c r="D2" s="121" t="s">
        <v>4</v>
      </c>
      <c r="E2" s="123" t="s">
        <v>5</v>
      </c>
      <c r="F2" s="124" t="s">
        <v>6</v>
      </c>
      <c r="G2" s="121" t="s">
        <v>7</v>
      </c>
    </row>
    <row r="3" spans="1:8" s="2" customFormat="1" x14ac:dyDescent="0.15">
      <c r="A3" s="76"/>
      <c r="B3" s="84"/>
      <c r="C3" s="172" t="s">
        <v>653</v>
      </c>
      <c r="D3" s="173"/>
      <c r="E3" s="173"/>
      <c r="F3" s="173"/>
      <c r="G3" s="174"/>
    </row>
    <row r="4" spans="1:8" ht="27" x14ac:dyDescent="0.15">
      <c r="A4" s="43">
        <v>1</v>
      </c>
      <c r="B4" s="43">
        <v>1</v>
      </c>
      <c r="C4" s="44" t="s">
        <v>650</v>
      </c>
      <c r="D4" s="11"/>
      <c r="E4" s="16"/>
      <c r="F4" s="16"/>
      <c r="G4" s="16"/>
    </row>
    <row r="5" spans="1:8" s="2" customFormat="1" ht="40.5" x14ac:dyDescent="0.15">
      <c r="A5" s="11">
        <f>IF(A4=0,A3+1,A4+1)</f>
        <v>2</v>
      </c>
      <c r="B5" s="11">
        <f>IF(B4=0,B3+1,B4+1)</f>
        <v>2</v>
      </c>
      <c r="C5" s="46" t="s">
        <v>646</v>
      </c>
      <c r="D5" s="11"/>
      <c r="E5" s="16"/>
      <c r="F5" s="13"/>
      <c r="G5" s="11"/>
    </row>
    <row r="6" spans="1:8" ht="27" x14ac:dyDescent="0.15">
      <c r="A6" s="11">
        <f t="shared" ref="A6:B22" si="0">IF(A5=0,A4+1,A5+1)</f>
        <v>3</v>
      </c>
      <c r="B6" s="11">
        <f t="shared" si="0"/>
        <v>3</v>
      </c>
      <c r="C6" s="44" t="s">
        <v>644</v>
      </c>
      <c r="D6" s="11"/>
      <c r="E6" s="16"/>
      <c r="F6" s="16"/>
      <c r="G6" s="16"/>
    </row>
    <row r="7" spans="1:8" ht="40.5" x14ac:dyDescent="0.15">
      <c r="A7" s="11">
        <f t="shared" si="0"/>
        <v>4</v>
      </c>
      <c r="B7" s="11">
        <f t="shared" si="0"/>
        <v>4</v>
      </c>
      <c r="C7" s="44" t="s">
        <v>645</v>
      </c>
      <c r="D7" s="11"/>
      <c r="E7" s="16"/>
      <c r="F7" s="16"/>
      <c r="G7" s="16"/>
    </row>
    <row r="8" spans="1:8" ht="40.5" x14ac:dyDescent="0.15">
      <c r="A8" s="11">
        <f t="shared" si="0"/>
        <v>5</v>
      </c>
      <c r="B8" s="11">
        <f t="shared" si="0"/>
        <v>5</v>
      </c>
      <c r="C8" s="44" t="s">
        <v>651</v>
      </c>
      <c r="D8" s="11"/>
      <c r="E8" s="16"/>
      <c r="F8" s="16"/>
      <c r="G8" s="16"/>
    </row>
    <row r="9" spans="1:8" ht="54" x14ac:dyDescent="0.15">
      <c r="A9" s="11">
        <f>IF(A8=0,#REF!+1,A8+1)</f>
        <v>6</v>
      </c>
      <c r="B9" s="11">
        <f>IF(B8=0,#REF!+1,B8+1)</f>
        <v>6</v>
      </c>
      <c r="C9" s="44" t="s">
        <v>643</v>
      </c>
      <c r="D9" s="11"/>
      <c r="E9" s="16"/>
      <c r="F9" s="16"/>
      <c r="G9" s="16"/>
    </row>
    <row r="10" spans="1:8" ht="40.5" x14ac:dyDescent="0.15">
      <c r="A10" s="11">
        <f t="shared" si="0"/>
        <v>7</v>
      </c>
      <c r="B10" s="11">
        <f t="shared" si="0"/>
        <v>7</v>
      </c>
      <c r="C10" s="44" t="s">
        <v>647</v>
      </c>
      <c r="D10" s="11"/>
      <c r="E10" s="16"/>
      <c r="F10" s="16"/>
      <c r="G10" s="16"/>
    </row>
    <row r="11" spans="1:8" ht="81" x14ac:dyDescent="0.15">
      <c r="A11" s="11">
        <f t="shared" si="0"/>
        <v>8</v>
      </c>
      <c r="B11" s="11">
        <f t="shared" si="0"/>
        <v>8</v>
      </c>
      <c r="C11" s="45" t="s">
        <v>649</v>
      </c>
      <c r="D11" s="11"/>
      <c r="E11" s="16"/>
      <c r="F11" s="16"/>
      <c r="G11" s="16"/>
    </row>
    <row r="12" spans="1:8" ht="54" x14ac:dyDescent="0.15">
      <c r="A12" s="11">
        <f t="shared" si="0"/>
        <v>9</v>
      </c>
      <c r="B12" s="11">
        <f t="shared" si="0"/>
        <v>9</v>
      </c>
      <c r="C12" s="45" t="s">
        <v>648</v>
      </c>
      <c r="D12" s="11"/>
      <c r="E12" s="16"/>
      <c r="F12" s="16"/>
      <c r="G12" s="16"/>
    </row>
    <row r="13" spans="1:8" ht="40.5" x14ac:dyDescent="0.15">
      <c r="A13" s="11">
        <f t="shared" si="0"/>
        <v>10</v>
      </c>
      <c r="B13" s="11">
        <f t="shared" si="0"/>
        <v>10</v>
      </c>
      <c r="C13" s="44" t="s">
        <v>642</v>
      </c>
      <c r="D13" s="11"/>
      <c r="E13" s="16"/>
      <c r="F13" s="16"/>
      <c r="G13" s="16"/>
    </row>
    <row r="14" spans="1:8" ht="54" x14ac:dyDescent="0.15">
      <c r="A14" s="11">
        <f t="shared" si="0"/>
        <v>11</v>
      </c>
      <c r="B14" s="11">
        <f t="shared" si="0"/>
        <v>11</v>
      </c>
      <c r="C14" s="44" t="s">
        <v>652</v>
      </c>
      <c r="D14" s="11"/>
      <c r="E14" s="16"/>
      <c r="F14" s="16"/>
      <c r="G14" s="16"/>
    </row>
    <row r="15" spans="1:8" s="2" customFormat="1" ht="40.5" x14ac:dyDescent="0.15">
      <c r="A15" s="11">
        <f t="shared" si="0"/>
        <v>12</v>
      </c>
      <c r="B15" s="11">
        <f t="shared" si="0"/>
        <v>12</v>
      </c>
      <c r="C15" s="46" t="s">
        <v>2082</v>
      </c>
      <c r="D15" s="11"/>
      <c r="E15" s="12"/>
      <c r="F15" s="13"/>
      <c r="G15" s="11"/>
    </row>
    <row r="16" spans="1:8" s="2" customFormat="1" ht="45.75" customHeight="1" x14ac:dyDescent="0.15">
      <c r="A16" s="11">
        <f t="shared" si="0"/>
        <v>13</v>
      </c>
      <c r="B16" s="11">
        <f t="shared" si="0"/>
        <v>13</v>
      </c>
      <c r="C16" s="46" t="s">
        <v>1483</v>
      </c>
      <c r="D16" s="11"/>
      <c r="E16" s="12"/>
      <c r="F16" s="13"/>
      <c r="G16" s="11"/>
      <c r="H16" s="140"/>
    </row>
    <row r="17" spans="1:7" s="4" customFormat="1" x14ac:dyDescent="0.15">
      <c r="A17" s="76"/>
      <c r="B17" s="76"/>
      <c r="C17" s="172" t="s">
        <v>654</v>
      </c>
      <c r="D17" s="173"/>
      <c r="E17" s="173"/>
      <c r="F17" s="173"/>
      <c r="G17" s="174"/>
    </row>
    <row r="18" spans="1:7" ht="54" x14ac:dyDescent="0.15">
      <c r="A18" s="11">
        <f t="shared" si="0"/>
        <v>14</v>
      </c>
      <c r="B18" s="11">
        <f t="shared" si="0"/>
        <v>14</v>
      </c>
      <c r="C18" s="44" t="s">
        <v>657</v>
      </c>
      <c r="D18" s="11"/>
      <c r="E18" s="16"/>
      <c r="F18" s="16"/>
      <c r="G18" s="19"/>
    </row>
    <row r="19" spans="1:7" ht="121.5" x14ac:dyDescent="0.15">
      <c r="A19" s="43">
        <f t="shared" si="0"/>
        <v>15</v>
      </c>
      <c r="B19" s="43">
        <f t="shared" si="0"/>
        <v>15</v>
      </c>
      <c r="C19" s="44" t="s">
        <v>658</v>
      </c>
      <c r="D19" s="11"/>
      <c r="E19" s="16"/>
      <c r="F19" s="16"/>
      <c r="G19" s="19"/>
    </row>
    <row r="20" spans="1:7" ht="27" x14ac:dyDescent="0.15">
      <c r="A20" s="43">
        <f t="shared" si="0"/>
        <v>16</v>
      </c>
      <c r="B20" s="43">
        <f t="shared" si="0"/>
        <v>16</v>
      </c>
      <c r="C20" s="44" t="s">
        <v>1474</v>
      </c>
      <c r="D20" s="16"/>
      <c r="E20" s="16"/>
      <c r="F20" s="16"/>
      <c r="G20" s="19"/>
    </row>
    <row r="21" spans="1:7" ht="40.5" x14ac:dyDescent="0.15">
      <c r="A21" s="43">
        <f t="shared" si="0"/>
        <v>17</v>
      </c>
      <c r="B21" s="43">
        <f t="shared" si="0"/>
        <v>17</v>
      </c>
      <c r="C21" s="44" t="s">
        <v>655</v>
      </c>
      <c r="D21" s="16"/>
      <c r="E21" s="16"/>
      <c r="F21" s="16"/>
      <c r="G21" s="19"/>
    </row>
    <row r="22" spans="1:7" ht="54" x14ac:dyDescent="0.15">
      <c r="A22" s="43">
        <f t="shared" si="0"/>
        <v>18</v>
      </c>
      <c r="B22" s="43">
        <f t="shared" si="0"/>
        <v>18</v>
      </c>
      <c r="C22" s="44" t="s">
        <v>656</v>
      </c>
      <c r="D22" s="16"/>
      <c r="E22" s="16"/>
      <c r="F22" s="16"/>
      <c r="G22" s="19"/>
    </row>
    <row r="23" spans="1:7" x14ac:dyDescent="0.15">
      <c r="F23" s="7"/>
      <c r="G23" s="3"/>
    </row>
    <row r="24" spans="1:7" x14ac:dyDescent="0.15">
      <c r="F24" s="7"/>
      <c r="G24" s="3"/>
    </row>
    <row r="25" spans="1:7" x14ac:dyDescent="0.15">
      <c r="F25" s="7"/>
      <c r="G25" s="3"/>
    </row>
    <row r="26" spans="1:7" x14ac:dyDescent="0.15">
      <c r="F26" s="7"/>
      <c r="G26" s="3"/>
    </row>
    <row r="27" spans="1:7" x14ac:dyDescent="0.15">
      <c r="F27" s="7"/>
      <c r="G27" s="3"/>
    </row>
    <row r="28" spans="1:7" x14ac:dyDescent="0.15">
      <c r="F28" s="7"/>
      <c r="G28" s="3"/>
    </row>
    <row r="29" spans="1:7" x14ac:dyDescent="0.15">
      <c r="F29" s="7"/>
      <c r="G29" s="3"/>
    </row>
    <row r="30" spans="1:7" x14ac:dyDescent="0.15">
      <c r="F30" s="7"/>
      <c r="G30" s="3"/>
    </row>
    <row r="31" spans="1:7" x14ac:dyDescent="0.15">
      <c r="F31" s="7"/>
      <c r="G31" s="3"/>
    </row>
    <row r="32" spans="1:7" x14ac:dyDescent="0.15">
      <c r="F32" s="7"/>
      <c r="G32" s="3"/>
    </row>
    <row r="33" spans="6:7" x14ac:dyDescent="0.15">
      <c r="F33" s="7"/>
      <c r="G33" s="3"/>
    </row>
    <row r="34" spans="6:7" x14ac:dyDescent="0.15">
      <c r="F34" s="7"/>
      <c r="G34" s="3"/>
    </row>
    <row r="35" spans="6:7" x14ac:dyDescent="0.15">
      <c r="F35" s="7"/>
      <c r="G35" s="3"/>
    </row>
    <row r="36" spans="6:7" x14ac:dyDescent="0.15">
      <c r="F36" s="7"/>
      <c r="G36" s="3"/>
    </row>
    <row r="37" spans="6:7" x14ac:dyDescent="0.15">
      <c r="F37" s="7"/>
      <c r="G37" s="3"/>
    </row>
    <row r="38" spans="6:7" x14ac:dyDescent="0.15">
      <c r="F38" s="7"/>
      <c r="G38" s="3"/>
    </row>
    <row r="39" spans="6:7" x14ac:dyDescent="0.15">
      <c r="F39" s="7"/>
      <c r="G39" s="3"/>
    </row>
    <row r="40" spans="6:7" x14ac:dyDescent="0.15">
      <c r="F40" s="7"/>
      <c r="G40" s="3"/>
    </row>
    <row r="41" spans="6:7" x14ac:dyDescent="0.15">
      <c r="F41" s="7"/>
      <c r="G41" s="3"/>
    </row>
    <row r="42" spans="6:7" x14ac:dyDescent="0.15">
      <c r="F42" s="7"/>
      <c r="G42" s="3"/>
    </row>
    <row r="43" spans="6:7" x14ac:dyDescent="0.15">
      <c r="F43" s="7"/>
      <c r="G43" s="3"/>
    </row>
    <row r="44" spans="6:7" x14ac:dyDescent="0.15">
      <c r="F44" s="7"/>
      <c r="G44" s="3"/>
    </row>
    <row r="45" spans="6:7" x14ac:dyDescent="0.15">
      <c r="F45" s="7"/>
      <c r="G45" s="3"/>
    </row>
    <row r="46" spans="6:7" x14ac:dyDescent="0.15">
      <c r="F46" s="7"/>
      <c r="G46" s="3"/>
    </row>
    <row r="47" spans="6:7" x14ac:dyDescent="0.15">
      <c r="F47" s="7"/>
      <c r="G47" s="3"/>
    </row>
    <row r="48" spans="6:7" x14ac:dyDescent="0.15">
      <c r="F48" s="7"/>
      <c r="G48" s="3"/>
    </row>
    <row r="49" spans="6:7" x14ac:dyDescent="0.15">
      <c r="F49" s="7"/>
      <c r="G49" s="3"/>
    </row>
    <row r="50" spans="6:7" x14ac:dyDescent="0.15">
      <c r="F50" s="7"/>
      <c r="G50" s="3"/>
    </row>
    <row r="51" spans="6:7" x14ac:dyDescent="0.15">
      <c r="F51" s="7"/>
      <c r="G51" s="3"/>
    </row>
    <row r="52" spans="6:7" x14ac:dyDescent="0.15">
      <c r="F52" s="7"/>
      <c r="G52" s="3"/>
    </row>
    <row r="53" spans="6:7" x14ac:dyDescent="0.15">
      <c r="F53" s="7"/>
      <c r="G53" s="3"/>
    </row>
    <row r="54" spans="6:7" x14ac:dyDescent="0.15">
      <c r="F54" s="7"/>
      <c r="G54" s="3"/>
    </row>
    <row r="55" spans="6:7" x14ac:dyDescent="0.15">
      <c r="F55" s="7"/>
      <c r="G55" s="3"/>
    </row>
    <row r="56" spans="6:7" x14ac:dyDescent="0.15">
      <c r="F56" s="7"/>
      <c r="G56" s="3"/>
    </row>
    <row r="57" spans="6:7" x14ac:dyDescent="0.15">
      <c r="F57" s="7"/>
      <c r="G57" s="3"/>
    </row>
    <row r="58" spans="6:7" x14ac:dyDescent="0.15">
      <c r="F58" s="7"/>
      <c r="G58" s="3"/>
    </row>
    <row r="59" spans="6:7" x14ac:dyDescent="0.15">
      <c r="F59" s="7"/>
      <c r="G59" s="3"/>
    </row>
    <row r="60" spans="6:7" x14ac:dyDescent="0.15">
      <c r="F60" s="7"/>
      <c r="G60" s="3"/>
    </row>
    <row r="61" spans="6:7" x14ac:dyDescent="0.15">
      <c r="F61" s="7"/>
      <c r="G61" s="3"/>
    </row>
    <row r="62" spans="6:7" x14ac:dyDescent="0.15">
      <c r="F62" s="7"/>
      <c r="G62" s="3"/>
    </row>
    <row r="63" spans="6:7" x14ac:dyDescent="0.15">
      <c r="F63" s="7"/>
      <c r="G63" s="3"/>
    </row>
    <row r="64" spans="6:7" x14ac:dyDescent="0.15">
      <c r="F64" s="7"/>
      <c r="G64" s="3"/>
    </row>
    <row r="65" spans="6:7" x14ac:dyDescent="0.15">
      <c r="F65" s="7"/>
      <c r="G65" s="3"/>
    </row>
    <row r="66" spans="6:7" x14ac:dyDescent="0.15">
      <c r="F66" s="7"/>
      <c r="G66" s="3"/>
    </row>
  </sheetData>
  <autoFilter ref="A2:G22" xr:uid="{00000000-0009-0000-0000-000000000000}"/>
  <mergeCells count="3">
    <mergeCell ref="C17:G17"/>
    <mergeCell ref="B1:C1"/>
    <mergeCell ref="C3:G3"/>
  </mergeCells>
  <phoneticPr fontId="12"/>
  <pageMargins left="0.43307086614173229" right="0.43307086614173229" top="0.74803149606299213" bottom="0.74803149606299213" header="0.31496062992125984" footer="0.31496062992125984"/>
  <pageSetup paperSize="9" scale="97" orientation="landscape" r:id="rId1"/>
  <headerFooter>
    <oddFooter>&amp;C&amp;P／&amp;N</oddFooter>
    <firstHeader>&amp;R&amp;12【別紙４】　システム機能要件対応表</firstHeader>
  </headerFooter>
  <rowBreaks count="1" manualBreakCount="1">
    <brk id="12" max="7"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257"/>
  <sheetViews>
    <sheetView view="pageBreakPreview" zoomScaleNormal="100" zoomScaleSheetLayoutView="100" workbookViewId="0">
      <selection activeCell="C37" sqref="C37"/>
    </sheetView>
  </sheetViews>
  <sheetFormatPr defaultRowHeight="13.5" x14ac:dyDescent="0.15"/>
  <cols>
    <col min="1" max="1" width="6.25" style="5" customWidth="1"/>
    <col min="2" max="2" width="7.25" style="6" customWidth="1"/>
    <col min="3" max="3" width="56" style="47" customWidth="1"/>
    <col min="4" max="4" width="5.625" style="3" customWidth="1"/>
    <col min="5" max="5" width="10.375" style="3" customWidth="1"/>
    <col min="6" max="6" width="26.625" style="3" customWidth="1"/>
    <col min="7" max="7" width="23.625" style="7" customWidth="1"/>
    <col min="8" max="8" width="20.625" style="3" customWidth="1"/>
    <col min="9" max="16384" width="9" style="3"/>
  </cols>
  <sheetData>
    <row r="1" spans="1:7" s="1" customFormat="1" ht="25.5" customHeight="1" x14ac:dyDescent="0.15">
      <c r="A1" s="8"/>
      <c r="B1" s="175" t="s">
        <v>1397</v>
      </c>
      <c r="C1" s="175"/>
      <c r="D1" s="8"/>
      <c r="E1" s="8"/>
      <c r="F1" s="8"/>
      <c r="G1" s="9" t="s">
        <v>239</v>
      </c>
    </row>
    <row r="2" spans="1:7" s="2" customFormat="1" ht="36" customHeight="1" x14ac:dyDescent="0.15">
      <c r="A2" s="121" t="s">
        <v>240</v>
      </c>
      <c r="B2" s="122" t="s">
        <v>241</v>
      </c>
      <c r="C2" s="121" t="s">
        <v>3</v>
      </c>
      <c r="D2" s="121" t="s">
        <v>242</v>
      </c>
      <c r="E2" s="123" t="s">
        <v>243</v>
      </c>
      <c r="F2" s="124" t="s">
        <v>244</v>
      </c>
      <c r="G2" s="121" t="s">
        <v>245</v>
      </c>
    </row>
    <row r="3" spans="1:7" x14ac:dyDescent="0.15">
      <c r="A3" s="76"/>
      <c r="B3" s="84"/>
      <c r="C3" s="55" t="s">
        <v>273</v>
      </c>
      <c r="D3" s="17"/>
      <c r="E3" s="17"/>
      <c r="F3" s="17"/>
      <c r="G3" s="17"/>
    </row>
    <row r="4" spans="1:7" ht="162" x14ac:dyDescent="0.15">
      <c r="A4" s="11">
        <f>'18統計'!A57+1</f>
        <v>909</v>
      </c>
      <c r="B4" s="10">
        <v>1</v>
      </c>
      <c r="C4" s="46" t="s">
        <v>1523</v>
      </c>
      <c r="D4" s="103"/>
      <c r="E4" s="103"/>
      <c r="F4" s="103"/>
      <c r="G4" s="103"/>
    </row>
    <row r="5" spans="1:7" ht="27" x14ac:dyDescent="0.15">
      <c r="A5" s="11">
        <f t="shared" ref="A5:A37" si="0">IF(A4=0,A3+1,A4+1)</f>
        <v>910</v>
      </c>
      <c r="B5" s="10">
        <f t="shared" ref="B5:B37" si="1">IF(B4=0,B3+1,B4+1)</f>
        <v>2</v>
      </c>
      <c r="C5" s="46" t="s">
        <v>1078</v>
      </c>
      <c r="D5" s="103"/>
      <c r="E5" s="103"/>
      <c r="F5" s="103"/>
      <c r="G5" s="103"/>
    </row>
    <row r="6" spans="1:7" ht="67.5" x14ac:dyDescent="0.15">
      <c r="A6" s="11">
        <f t="shared" si="0"/>
        <v>911</v>
      </c>
      <c r="B6" s="10">
        <f t="shared" si="1"/>
        <v>3</v>
      </c>
      <c r="C6" s="44" t="s">
        <v>1079</v>
      </c>
      <c r="D6" s="11"/>
      <c r="E6" s="16"/>
      <c r="F6" s="16"/>
      <c r="G6" s="19"/>
    </row>
    <row r="7" spans="1:7" ht="40.5" x14ac:dyDescent="0.15">
      <c r="A7" s="11">
        <f t="shared" si="0"/>
        <v>912</v>
      </c>
      <c r="B7" s="10">
        <f t="shared" si="1"/>
        <v>4</v>
      </c>
      <c r="C7" s="45" t="s">
        <v>1080</v>
      </c>
      <c r="D7" s="11"/>
      <c r="E7" s="16"/>
      <c r="F7" s="52"/>
      <c r="G7" s="19"/>
    </row>
    <row r="8" spans="1:7" ht="40.5" x14ac:dyDescent="0.15">
      <c r="A8" s="11">
        <f t="shared" si="0"/>
        <v>913</v>
      </c>
      <c r="B8" s="10">
        <f t="shared" si="1"/>
        <v>5</v>
      </c>
      <c r="C8" s="52" t="s">
        <v>1081</v>
      </c>
      <c r="D8" s="11"/>
      <c r="E8" s="16"/>
      <c r="F8" s="52"/>
      <c r="G8" s="19"/>
    </row>
    <row r="9" spans="1:7" ht="54" x14ac:dyDescent="0.15">
      <c r="A9" s="11">
        <f t="shared" si="0"/>
        <v>914</v>
      </c>
      <c r="B9" s="10">
        <f t="shared" si="1"/>
        <v>6</v>
      </c>
      <c r="C9" s="45" t="s">
        <v>1082</v>
      </c>
      <c r="D9" s="11"/>
      <c r="E9" s="16"/>
      <c r="F9" s="16"/>
      <c r="G9" s="19"/>
    </row>
    <row r="10" spans="1:7" ht="40.5" x14ac:dyDescent="0.15">
      <c r="A10" s="11">
        <f t="shared" si="0"/>
        <v>915</v>
      </c>
      <c r="B10" s="10">
        <f t="shared" si="1"/>
        <v>7</v>
      </c>
      <c r="C10" s="45" t="s">
        <v>1083</v>
      </c>
      <c r="D10" s="11"/>
      <c r="E10" s="16"/>
      <c r="F10" s="16"/>
      <c r="G10" s="19"/>
    </row>
    <row r="11" spans="1:7" ht="40.5" x14ac:dyDescent="0.15">
      <c r="A11" s="11">
        <f t="shared" si="0"/>
        <v>916</v>
      </c>
      <c r="B11" s="10">
        <f t="shared" si="1"/>
        <v>8</v>
      </c>
      <c r="C11" s="52" t="s">
        <v>1084</v>
      </c>
      <c r="D11" s="11"/>
      <c r="E11" s="16"/>
      <c r="F11" s="16"/>
      <c r="G11" s="19"/>
    </row>
    <row r="12" spans="1:7" ht="40.5" x14ac:dyDescent="0.15">
      <c r="A12" s="11">
        <f t="shared" si="0"/>
        <v>917</v>
      </c>
      <c r="B12" s="10">
        <f t="shared" si="1"/>
        <v>9</v>
      </c>
      <c r="C12" s="52" t="s">
        <v>1085</v>
      </c>
      <c r="D12" s="11"/>
      <c r="E12" s="16"/>
      <c r="F12" s="16"/>
      <c r="G12" s="16"/>
    </row>
    <row r="13" spans="1:7" ht="40.5" x14ac:dyDescent="0.15">
      <c r="A13" s="11">
        <f t="shared" si="0"/>
        <v>918</v>
      </c>
      <c r="B13" s="10">
        <f t="shared" si="1"/>
        <v>10</v>
      </c>
      <c r="C13" s="44" t="s">
        <v>922</v>
      </c>
      <c r="D13" s="11"/>
      <c r="E13" s="16"/>
      <c r="F13" s="16"/>
      <c r="G13" s="16"/>
    </row>
    <row r="14" spans="1:7" ht="27" x14ac:dyDescent="0.15">
      <c r="A14" s="11">
        <f t="shared" si="0"/>
        <v>919</v>
      </c>
      <c r="B14" s="10">
        <f t="shared" si="1"/>
        <v>11</v>
      </c>
      <c r="C14" s="52" t="s">
        <v>1086</v>
      </c>
      <c r="D14" s="11"/>
      <c r="E14" s="16"/>
      <c r="F14" s="16"/>
      <c r="G14" s="16"/>
    </row>
    <row r="15" spans="1:7" ht="40.5" x14ac:dyDescent="0.15">
      <c r="A15" s="11">
        <f t="shared" si="0"/>
        <v>920</v>
      </c>
      <c r="B15" s="10">
        <f t="shared" si="1"/>
        <v>12</v>
      </c>
      <c r="C15" s="52" t="s">
        <v>1087</v>
      </c>
      <c r="D15" s="11"/>
      <c r="E15" s="16"/>
      <c r="F15" s="16"/>
      <c r="G15" s="16"/>
    </row>
    <row r="16" spans="1:7" ht="40.5" x14ac:dyDescent="0.15">
      <c r="A16" s="11">
        <f t="shared" si="0"/>
        <v>921</v>
      </c>
      <c r="B16" s="10">
        <f t="shared" si="1"/>
        <v>13</v>
      </c>
      <c r="C16" s="104" t="s">
        <v>1088</v>
      </c>
      <c r="D16" s="11"/>
      <c r="E16" s="16"/>
      <c r="F16" s="16"/>
      <c r="G16" s="19"/>
    </row>
    <row r="17" spans="1:7" ht="40.5" x14ac:dyDescent="0.15">
      <c r="A17" s="11">
        <f t="shared" si="0"/>
        <v>922</v>
      </c>
      <c r="B17" s="10">
        <f t="shared" si="1"/>
        <v>14</v>
      </c>
      <c r="C17" s="48" t="s">
        <v>1089</v>
      </c>
      <c r="D17" s="11"/>
      <c r="E17" s="16"/>
      <c r="F17" s="16"/>
      <c r="G17" s="19"/>
    </row>
    <row r="18" spans="1:7" ht="40.5" x14ac:dyDescent="0.15">
      <c r="A18" s="11">
        <f t="shared" si="0"/>
        <v>923</v>
      </c>
      <c r="B18" s="10">
        <f t="shared" si="1"/>
        <v>15</v>
      </c>
      <c r="C18" s="48" t="s">
        <v>1090</v>
      </c>
      <c r="D18" s="11"/>
      <c r="E18" s="16"/>
      <c r="F18" s="16"/>
      <c r="G18" s="19"/>
    </row>
    <row r="19" spans="1:7" ht="27" x14ac:dyDescent="0.15">
      <c r="A19" s="11">
        <f t="shared" si="0"/>
        <v>924</v>
      </c>
      <c r="B19" s="10">
        <f t="shared" si="1"/>
        <v>16</v>
      </c>
      <c r="C19" s="52" t="s">
        <v>1091</v>
      </c>
      <c r="D19" s="11"/>
      <c r="E19" s="16"/>
      <c r="F19" s="16"/>
      <c r="G19" s="19"/>
    </row>
    <row r="20" spans="1:7" ht="67.5" x14ac:dyDescent="0.15">
      <c r="A20" s="11">
        <f t="shared" si="0"/>
        <v>925</v>
      </c>
      <c r="B20" s="10">
        <f t="shared" si="1"/>
        <v>17</v>
      </c>
      <c r="C20" s="52" t="s">
        <v>1092</v>
      </c>
      <c r="D20" s="11"/>
      <c r="E20" s="16"/>
      <c r="F20" s="16"/>
      <c r="G20" s="16"/>
    </row>
    <row r="21" spans="1:7" ht="27" x14ac:dyDescent="0.15">
      <c r="A21" s="11">
        <f t="shared" si="0"/>
        <v>926</v>
      </c>
      <c r="B21" s="10">
        <f t="shared" si="1"/>
        <v>18</v>
      </c>
      <c r="C21" s="45" t="s">
        <v>1093</v>
      </c>
      <c r="D21" s="11"/>
      <c r="E21" s="16"/>
      <c r="F21" s="16"/>
      <c r="G21" s="19"/>
    </row>
    <row r="22" spans="1:7" ht="40.5" x14ac:dyDescent="0.15">
      <c r="A22" s="11">
        <f t="shared" si="0"/>
        <v>927</v>
      </c>
      <c r="B22" s="10">
        <f t="shared" si="1"/>
        <v>19</v>
      </c>
      <c r="C22" s="52" t="s">
        <v>1094</v>
      </c>
      <c r="D22" s="11"/>
      <c r="E22" s="16"/>
      <c r="F22" s="16"/>
      <c r="G22" s="19"/>
    </row>
    <row r="23" spans="1:7" ht="27" x14ac:dyDescent="0.15">
      <c r="A23" s="11">
        <f t="shared" si="0"/>
        <v>928</v>
      </c>
      <c r="B23" s="10">
        <f t="shared" si="1"/>
        <v>20</v>
      </c>
      <c r="C23" s="48" t="s">
        <v>1095</v>
      </c>
      <c r="D23" s="11"/>
      <c r="E23" s="16"/>
      <c r="F23" s="16"/>
      <c r="G23" s="19"/>
    </row>
    <row r="24" spans="1:7" ht="40.5" x14ac:dyDescent="0.15">
      <c r="A24" s="11">
        <f t="shared" si="0"/>
        <v>929</v>
      </c>
      <c r="B24" s="10">
        <f t="shared" si="1"/>
        <v>21</v>
      </c>
      <c r="C24" s="48" t="s">
        <v>1096</v>
      </c>
      <c r="D24" s="11"/>
      <c r="E24" s="16"/>
      <c r="F24" s="16"/>
      <c r="G24" s="19"/>
    </row>
    <row r="25" spans="1:7" ht="27" x14ac:dyDescent="0.15">
      <c r="A25" s="11">
        <f t="shared" si="0"/>
        <v>930</v>
      </c>
      <c r="B25" s="10">
        <f t="shared" si="1"/>
        <v>22</v>
      </c>
      <c r="C25" s="48" t="s">
        <v>1097</v>
      </c>
      <c r="D25" s="11"/>
      <c r="E25" s="16"/>
      <c r="F25" s="16"/>
      <c r="G25" s="19"/>
    </row>
    <row r="26" spans="1:7" ht="54" x14ac:dyDescent="0.15">
      <c r="A26" s="11">
        <f t="shared" si="0"/>
        <v>931</v>
      </c>
      <c r="B26" s="10">
        <f t="shared" si="1"/>
        <v>23</v>
      </c>
      <c r="C26" s="48" t="s">
        <v>1098</v>
      </c>
      <c r="D26" s="11"/>
      <c r="E26" s="16"/>
      <c r="F26" s="16"/>
      <c r="G26" s="19"/>
    </row>
    <row r="27" spans="1:7" ht="67.5" x14ac:dyDescent="0.15">
      <c r="A27" s="11">
        <f t="shared" si="0"/>
        <v>932</v>
      </c>
      <c r="B27" s="10">
        <f t="shared" si="1"/>
        <v>24</v>
      </c>
      <c r="C27" s="45" t="s">
        <v>1311</v>
      </c>
      <c r="D27" s="11"/>
      <c r="E27" s="16"/>
      <c r="F27" s="16"/>
      <c r="G27" s="19"/>
    </row>
    <row r="28" spans="1:7" ht="40.5" x14ac:dyDescent="0.15">
      <c r="A28" s="11">
        <f t="shared" si="0"/>
        <v>933</v>
      </c>
      <c r="B28" s="10">
        <f t="shared" si="1"/>
        <v>25</v>
      </c>
      <c r="C28" s="45" t="s">
        <v>1099</v>
      </c>
      <c r="D28" s="11"/>
      <c r="E28" s="16"/>
      <c r="F28" s="16"/>
      <c r="G28" s="19"/>
    </row>
    <row r="29" spans="1:7" ht="81" x14ac:dyDescent="0.15">
      <c r="A29" s="11">
        <f t="shared" si="0"/>
        <v>934</v>
      </c>
      <c r="B29" s="10">
        <f t="shared" si="1"/>
        <v>26</v>
      </c>
      <c r="C29" s="48" t="s">
        <v>1100</v>
      </c>
      <c r="D29" s="11"/>
      <c r="E29" s="16"/>
      <c r="F29" s="16"/>
      <c r="G29" s="19"/>
    </row>
    <row r="30" spans="1:7" ht="54" x14ac:dyDescent="0.15">
      <c r="A30" s="11">
        <f t="shared" si="0"/>
        <v>935</v>
      </c>
      <c r="B30" s="10">
        <f t="shared" si="1"/>
        <v>27</v>
      </c>
      <c r="C30" s="44" t="s">
        <v>1101</v>
      </c>
      <c r="D30" s="11"/>
      <c r="E30" s="16"/>
      <c r="F30" s="16"/>
      <c r="G30" s="19"/>
    </row>
    <row r="31" spans="1:7" ht="270" x14ac:dyDescent="0.15">
      <c r="A31" s="11">
        <f t="shared" si="0"/>
        <v>936</v>
      </c>
      <c r="B31" s="10">
        <f t="shared" si="1"/>
        <v>28</v>
      </c>
      <c r="C31" s="44" t="s">
        <v>1102</v>
      </c>
      <c r="D31" s="11"/>
      <c r="E31" s="16"/>
      <c r="F31" s="16"/>
      <c r="G31" s="19"/>
    </row>
    <row r="32" spans="1:7" ht="81" x14ac:dyDescent="0.15">
      <c r="A32" s="11">
        <f t="shared" si="0"/>
        <v>937</v>
      </c>
      <c r="B32" s="10">
        <f t="shared" si="1"/>
        <v>29</v>
      </c>
      <c r="C32" s="44" t="s">
        <v>1103</v>
      </c>
      <c r="D32" s="11"/>
      <c r="E32" s="16"/>
      <c r="F32" s="16"/>
      <c r="G32" s="19"/>
    </row>
    <row r="33" spans="1:7" ht="67.5" x14ac:dyDescent="0.15">
      <c r="A33" s="11">
        <f t="shared" si="0"/>
        <v>938</v>
      </c>
      <c r="B33" s="10">
        <f t="shared" si="1"/>
        <v>30</v>
      </c>
      <c r="C33" s="45" t="s">
        <v>1104</v>
      </c>
      <c r="D33" s="11"/>
      <c r="E33" s="16"/>
      <c r="F33" s="16"/>
      <c r="G33" s="19"/>
    </row>
    <row r="34" spans="1:7" ht="40.5" x14ac:dyDescent="0.15">
      <c r="A34" s="11">
        <f t="shared" si="0"/>
        <v>939</v>
      </c>
      <c r="B34" s="10">
        <f t="shared" si="1"/>
        <v>31</v>
      </c>
      <c r="C34" s="45" t="s">
        <v>1105</v>
      </c>
      <c r="D34" s="11"/>
      <c r="E34" s="16"/>
      <c r="F34" s="16"/>
      <c r="G34" s="19"/>
    </row>
    <row r="35" spans="1:7" ht="27" x14ac:dyDescent="0.15">
      <c r="A35" s="11">
        <f t="shared" si="0"/>
        <v>940</v>
      </c>
      <c r="B35" s="10">
        <f t="shared" si="1"/>
        <v>32</v>
      </c>
      <c r="C35" s="52" t="s">
        <v>1106</v>
      </c>
      <c r="D35" s="11"/>
      <c r="E35" s="16"/>
      <c r="F35" s="16"/>
      <c r="G35" s="19"/>
    </row>
    <row r="36" spans="1:7" ht="40.5" x14ac:dyDescent="0.15">
      <c r="A36" s="11">
        <f t="shared" si="0"/>
        <v>941</v>
      </c>
      <c r="B36" s="10">
        <f t="shared" si="1"/>
        <v>33</v>
      </c>
      <c r="C36" s="45" t="s">
        <v>1107</v>
      </c>
      <c r="D36" s="11"/>
      <c r="E36" s="16"/>
      <c r="F36" s="16"/>
      <c r="G36" s="19"/>
    </row>
    <row r="37" spans="1:7" ht="54" x14ac:dyDescent="0.15">
      <c r="A37" s="11">
        <f t="shared" si="0"/>
        <v>942</v>
      </c>
      <c r="B37" s="10">
        <f t="shared" si="1"/>
        <v>34</v>
      </c>
      <c r="C37" s="45" t="s">
        <v>1108</v>
      </c>
      <c r="D37" s="11"/>
      <c r="E37" s="16"/>
      <c r="F37" s="16"/>
      <c r="G37" s="19"/>
    </row>
    <row r="38" spans="1:7" x14ac:dyDescent="0.15">
      <c r="A38" s="76"/>
      <c r="B38" s="84"/>
      <c r="C38" s="105" t="s">
        <v>1109</v>
      </c>
      <c r="D38" s="76"/>
      <c r="E38" s="77"/>
      <c r="F38" s="77"/>
      <c r="G38" s="106"/>
    </row>
    <row r="39" spans="1:7" ht="40.5" x14ac:dyDescent="0.15">
      <c r="A39" s="11">
        <f t="shared" ref="A39:B41" si="2">IF(A38=0,A37+1,A38+1)</f>
        <v>943</v>
      </c>
      <c r="B39" s="10">
        <f t="shared" si="2"/>
        <v>35</v>
      </c>
      <c r="C39" s="45" t="s">
        <v>1110</v>
      </c>
      <c r="D39" s="11"/>
      <c r="E39" s="16"/>
      <c r="F39" s="16"/>
      <c r="G39" s="19"/>
    </row>
    <row r="40" spans="1:7" ht="176.25" customHeight="1" x14ac:dyDescent="0.15">
      <c r="A40" s="11">
        <f t="shared" si="2"/>
        <v>944</v>
      </c>
      <c r="B40" s="10">
        <f t="shared" si="2"/>
        <v>36</v>
      </c>
      <c r="C40" s="57" t="s">
        <v>1111</v>
      </c>
      <c r="D40" s="11"/>
      <c r="E40" s="16"/>
      <c r="F40" s="16"/>
      <c r="G40" s="19"/>
    </row>
    <row r="41" spans="1:7" ht="27" x14ac:dyDescent="0.15">
      <c r="A41" s="11">
        <f t="shared" si="2"/>
        <v>945</v>
      </c>
      <c r="B41" s="10">
        <f t="shared" si="2"/>
        <v>37</v>
      </c>
      <c r="C41" s="52" t="s">
        <v>1112</v>
      </c>
      <c r="D41" s="11"/>
      <c r="E41" s="16"/>
      <c r="F41" s="16"/>
      <c r="G41" s="19"/>
    </row>
    <row r="42" spans="1:7" x14ac:dyDescent="0.15">
      <c r="A42" s="76"/>
      <c r="B42" s="84"/>
      <c r="C42" s="31" t="s">
        <v>1113</v>
      </c>
      <c r="D42" s="32"/>
      <c r="E42" s="32"/>
      <c r="F42" s="32"/>
      <c r="G42" s="33"/>
    </row>
    <row r="43" spans="1:7" ht="40.5" x14ac:dyDescent="0.15">
      <c r="A43" s="11">
        <f t="shared" ref="A43:B46" si="3">IF(A42=0,A41+1,A42+1)</f>
        <v>946</v>
      </c>
      <c r="B43" s="10">
        <f t="shared" si="3"/>
        <v>38</v>
      </c>
      <c r="C43" s="45" t="s">
        <v>1114</v>
      </c>
      <c r="D43" s="11"/>
      <c r="E43" s="16"/>
      <c r="F43" s="16"/>
      <c r="G43" s="19"/>
    </row>
    <row r="44" spans="1:7" ht="27" x14ac:dyDescent="0.15">
      <c r="A44" s="11">
        <f t="shared" si="3"/>
        <v>947</v>
      </c>
      <c r="B44" s="10">
        <f t="shared" si="3"/>
        <v>39</v>
      </c>
      <c r="C44" s="44" t="s">
        <v>1115</v>
      </c>
      <c r="D44" s="11"/>
      <c r="E44" s="16"/>
      <c r="F44" s="16"/>
      <c r="G44" s="19"/>
    </row>
    <row r="45" spans="1:7" ht="40.5" x14ac:dyDescent="0.15">
      <c r="A45" s="11">
        <f t="shared" si="3"/>
        <v>948</v>
      </c>
      <c r="B45" s="10">
        <f t="shared" si="3"/>
        <v>40</v>
      </c>
      <c r="C45" s="44" t="s">
        <v>1116</v>
      </c>
      <c r="D45" s="11"/>
      <c r="E45" s="16"/>
      <c r="F45" s="16"/>
      <c r="G45" s="19"/>
    </row>
    <row r="46" spans="1:7" ht="27" x14ac:dyDescent="0.15">
      <c r="A46" s="11">
        <f t="shared" si="3"/>
        <v>949</v>
      </c>
      <c r="B46" s="10">
        <f t="shared" si="3"/>
        <v>41</v>
      </c>
      <c r="C46" s="44" t="s">
        <v>1117</v>
      </c>
      <c r="D46" s="11"/>
      <c r="E46" s="16"/>
      <c r="F46" s="16"/>
      <c r="G46" s="19"/>
    </row>
    <row r="47" spans="1:7" x14ac:dyDescent="0.15">
      <c r="A47" s="76"/>
      <c r="B47" s="84"/>
      <c r="C47" s="71" t="s">
        <v>1118</v>
      </c>
      <c r="D47" s="32"/>
      <c r="E47" s="32"/>
      <c r="F47" s="32"/>
      <c r="G47" s="33"/>
    </row>
    <row r="48" spans="1:7" ht="40.5" x14ac:dyDescent="0.15">
      <c r="A48" s="11">
        <f t="shared" ref="A48:A56" si="4">IF(A47=0,A46+1,A47+1)</f>
        <v>950</v>
      </c>
      <c r="B48" s="10">
        <f t="shared" ref="B48:B56" si="5">IF(B47=0,B46+1,B47+1)</f>
        <v>42</v>
      </c>
      <c r="C48" s="23" t="s">
        <v>921</v>
      </c>
      <c r="D48" s="11"/>
      <c r="E48" s="16"/>
      <c r="F48" s="16"/>
      <c r="G48" s="19"/>
    </row>
    <row r="49" spans="1:7" ht="40.5" x14ac:dyDescent="0.15">
      <c r="A49" s="11">
        <f t="shared" si="4"/>
        <v>951</v>
      </c>
      <c r="B49" s="10">
        <f t="shared" si="5"/>
        <v>43</v>
      </c>
      <c r="C49" s="44" t="s">
        <v>944</v>
      </c>
      <c r="D49" s="11"/>
      <c r="E49" s="16"/>
      <c r="F49" s="16"/>
      <c r="G49" s="19"/>
    </row>
    <row r="50" spans="1:7" ht="67.5" x14ac:dyDescent="0.15">
      <c r="A50" s="11">
        <f t="shared" si="4"/>
        <v>952</v>
      </c>
      <c r="B50" s="10">
        <f t="shared" si="5"/>
        <v>44</v>
      </c>
      <c r="C50" s="44" t="s">
        <v>920</v>
      </c>
      <c r="D50" s="11"/>
      <c r="E50" s="16"/>
      <c r="F50" s="16"/>
      <c r="G50" s="19"/>
    </row>
    <row r="51" spans="1:7" ht="40.5" x14ac:dyDescent="0.15">
      <c r="A51" s="11">
        <f t="shared" si="4"/>
        <v>953</v>
      </c>
      <c r="B51" s="10">
        <f t="shared" si="5"/>
        <v>45</v>
      </c>
      <c r="C51" s="44" t="s">
        <v>919</v>
      </c>
      <c r="D51" s="11"/>
      <c r="E51" s="16"/>
      <c r="F51" s="16"/>
      <c r="G51" s="19"/>
    </row>
    <row r="52" spans="1:7" ht="40.5" x14ac:dyDescent="0.15">
      <c r="A52" s="11">
        <f t="shared" si="4"/>
        <v>954</v>
      </c>
      <c r="B52" s="10">
        <f t="shared" si="5"/>
        <v>46</v>
      </c>
      <c r="C52" s="44" t="s">
        <v>918</v>
      </c>
      <c r="D52" s="11"/>
      <c r="E52" s="16"/>
      <c r="F52" s="16"/>
      <c r="G52" s="19"/>
    </row>
    <row r="53" spans="1:7" ht="405" x14ac:dyDescent="0.15">
      <c r="A53" s="11">
        <f t="shared" si="4"/>
        <v>955</v>
      </c>
      <c r="B53" s="10">
        <f t="shared" si="5"/>
        <v>47</v>
      </c>
      <c r="C53" s="50" t="s">
        <v>1506</v>
      </c>
      <c r="D53" s="11"/>
      <c r="E53" s="16"/>
      <c r="F53" s="16"/>
      <c r="G53" s="107"/>
    </row>
    <row r="54" spans="1:7" ht="27" x14ac:dyDescent="0.15">
      <c r="A54" s="11">
        <f t="shared" si="4"/>
        <v>956</v>
      </c>
      <c r="B54" s="10">
        <f t="shared" si="5"/>
        <v>48</v>
      </c>
      <c r="C54" s="44" t="s">
        <v>1047</v>
      </c>
      <c r="D54" s="11"/>
      <c r="E54" s="16"/>
      <c r="F54" s="16"/>
      <c r="G54" s="19"/>
    </row>
    <row r="55" spans="1:7" ht="58.5" customHeight="1" x14ac:dyDescent="0.15">
      <c r="A55" s="11">
        <f t="shared" si="4"/>
        <v>957</v>
      </c>
      <c r="B55" s="10">
        <f t="shared" si="5"/>
        <v>49</v>
      </c>
      <c r="C55" s="50" t="s">
        <v>1464</v>
      </c>
      <c r="D55" s="11"/>
      <c r="E55" s="16"/>
      <c r="F55" s="16"/>
      <c r="G55" s="19"/>
    </row>
    <row r="56" spans="1:7" ht="54" x14ac:dyDescent="0.15">
      <c r="A56" s="11">
        <f t="shared" si="4"/>
        <v>958</v>
      </c>
      <c r="B56" s="10">
        <f t="shared" si="5"/>
        <v>50</v>
      </c>
      <c r="C56" s="50" t="s">
        <v>1048</v>
      </c>
      <c r="D56" s="11"/>
      <c r="E56" s="16"/>
      <c r="F56" s="16"/>
      <c r="G56" s="19"/>
    </row>
    <row r="57" spans="1:7" x14ac:dyDescent="0.15">
      <c r="A57" s="76"/>
      <c r="B57" s="84"/>
      <c r="C57" s="108" t="s">
        <v>1119</v>
      </c>
      <c r="D57" s="17"/>
      <c r="E57" s="17"/>
      <c r="F57" s="17"/>
      <c r="G57" s="17"/>
    </row>
    <row r="58" spans="1:7" ht="40.5" x14ac:dyDescent="0.15">
      <c r="A58" s="11">
        <f t="shared" ref="A58:A73" si="6">IF(A57=0,A56+1,A57+1)</f>
        <v>959</v>
      </c>
      <c r="B58" s="10">
        <f t="shared" ref="B58:B73" si="7">IF(B57=0,B56+1,B57+1)</f>
        <v>51</v>
      </c>
      <c r="C58" s="45" t="s">
        <v>917</v>
      </c>
      <c r="D58" s="11"/>
      <c r="E58" s="16"/>
      <c r="F58" s="16"/>
      <c r="G58" s="19"/>
    </row>
    <row r="59" spans="1:7" ht="40.5" x14ac:dyDescent="0.15">
      <c r="A59" s="11">
        <f t="shared" si="6"/>
        <v>960</v>
      </c>
      <c r="B59" s="10">
        <f t="shared" si="7"/>
        <v>52</v>
      </c>
      <c r="C59" s="45" t="s">
        <v>1120</v>
      </c>
      <c r="D59" s="11"/>
      <c r="E59" s="16"/>
      <c r="F59" s="16"/>
      <c r="G59" s="19"/>
    </row>
    <row r="60" spans="1:7" ht="135" x14ac:dyDescent="0.15">
      <c r="A60" s="11">
        <f t="shared" si="6"/>
        <v>961</v>
      </c>
      <c r="B60" s="10">
        <f t="shared" si="7"/>
        <v>53</v>
      </c>
      <c r="C60" s="109" t="s">
        <v>1121</v>
      </c>
      <c r="D60" s="11"/>
      <c r="E60" s="16"/>
      <c r="F60" s="16"/>
      <c r="G60" s="19"/>
    </row>
    <row r="61" spans="1:7" ht="94.5" x14ac:dyDescent="0.15">
      <c r="A61" s="11">
        <f t="shared" si="6"/>
        <v>962</v>
      </c>
      <c r="B61" s="10">
        <f t="shared" si="7"/>
        <v>54</v>
      </c>
      <c r="C61" s="45" t="s">
        <v>1513</v>
      </c>
      <c r="D61" s="11"/>
      <c r="E61" s="16"/>
      <c r="F61" s="16"/>
      <c r="G61" s="19"/>
    </row>
    <row r="62" spans="1:7" ht="40.5" x14ac:dyDescent="0.15">
      <c r="A62" s="11">
        <f t="shared" si="6"/>
        <v>963</v>
      </c>
      <c r="B62" s="10">
        <f t="shared" si="7"/>
        <v>55</v>
      </c>
      <c r="C62" s="45" t="s">
        <v>916</v>
      </c>
      <c r="D62" s="11"/>
      <c r="E62" s="16"/>
      <c r="F62" s="16"/>
      <c r="G62" s="19"/>
    </row>
    <row r="63" spans="1:7" ht="175.5" x14ac:dyDescent="0.15">
      <c r="A63" s="11">
        <f t="shared" si="6"/>
        <v>964</v>
      </c>
      <c r="B63" s="10">
        <f t="shared" si="7"/>
        <v>56</v>
      </c>
      <c r="C63" s="45" t="s">
        <v>915</v>
      </c>
      <c r="D63" s="11"/>
      <c r="E63" s="16"/>
      <c r="F63" s="16"/>
      <c r="G63" s="19"/>
    </row>
    <row r="64" spans="1:7" ht="40.5" x14ac:dyDescent="0.15">
      <c r="A64" s="11">
        <f t="shared" si="6"/>
        <v>965</v>
      </c>
      <c r="B64" s="10">
        <f t="shared" si="7"/>
        <v>57</v>
      </c>
      <c r="C64" s="45" t="s">
        <v>1122</v>
      </c>
      <c r="D64" s="11"/>
      <c r="E64" s="16"/>
      <c r="F64" s="16"/>
      <c r="G64" s="19"/>
    </row>
    <row r="65" spans="1:7" ht="121.5" x14ac:dyDescent="0.15">
      <c r="A65" s="11">
        <f t="shared" si="6"/>
        <v>966</v>
      </c>
      <c r="B65" s="10">
        <f t="shared" si="7"/>
        <v>58</v>
      </c>
      <c r="C65" s="45" t="s">
        <v>1507</v>
      </c>
      <c r="D65" s="11"/>
      <c r="E65" s="16"/>
      <c r="F65" s="16"/>
      <c r="G65" s="19"/>
    </row>
    <row r="66" spans="1:7" ht="27" x14ac:dyDescent="0.15">
      <c r="A66" s="11">
        <f t="shared" si="6"/>
        <v>967</v>
      </c>
      <c r="B66" s="10">
        <f t="shared" si="7"/>
        <v>59</v>
      </c>
      <c r="C66" s="45" t="s">
        <v>1123</v>
      </c>
      <c r="D66" s="11"/>
      <c r="E66" s="16"/>
      <c r="F66" s="16"/>
      <c r="G66" s="19"/>
    </row>
    <row r="67" spans="1:7" ht="54" x14ac:dyDescent="0.15">
      <c r="A67" s="11">
        <f t="shared" si="6"/>
        <v>968</v>
      </c>
      <c r="B67" s="10">
        <f t="shared" si="7"/>
        <v>60</v>
      </c>
      <c r="C67" s="45" t="s">
        <v>1124</v>
      </c>
      <c r="D67" s="11"/>
      <c r="E67" s="16"/>
      <c r="F67" s="16"/>
      <c r="G67" s="19"/>
    </row>
    <row r="68" spans="1:7" ht="108" x14ac:dyDescent="0.15">
      <c r="A68" s="11">
        <f t="shared" si="6"/>
        <v>969</v>
      </c>
      <c r="B68" s="10">
        <f t="shared" si="7"/>
        <v>61</v>
      </c>
      <c r="C68" s="45" t="s">
        <v>1125</v>
      </c>
      <c r="D68" s="11"/>
      <c r="E68" s="16"/>
      <c r="F68" s="16"/>
      <c r="G68" s="88" t="s">
        <v>1126</v>
      </c>
    </row>
    <row r="69" spans="1:7" ht="54" x14ac:dyDescent="0.15">
      <c r="A69" s="11">
        <f t="shared" si="6"/>
        <v>970</v>
      </c>
      <c r="B69" s="10">
        <f t="shared" si="7"/>
        <v>62</v>
      </c>
      <c r="C69" s="45" t="s">
        <v>1508</v>
      </c>
      <c r="D69" s="11"/>
      <c r="E69" s="16"/>
      <c r="F69" s="16"/>
      <c r="G69" s="19"/>
    </row>
    <row r="70" spans="1:7" ht="40.5" x14ac:dyDescent="0.15">
      <c r="A70" s="11">
        <f t="shared" si="6"/>
        <v>971</v>
      </c>
      <c r="B70" s="10">
        <f t="shared" si="7"/>
        <v>63</v>
      </c>
      <c r="C70" s="45" t="s">
        <v>1127</v>
      </c>
      <c r="D70" s="11"/>
      <c r="E70" s="16"/>
      <c r="F70" s="16"/>
      <c r="G70" s="19"/>
    </row>
    <row r="71" spans="1:7" ht="54" x14ac:dyDescent="0.15">
      <c r="A71" s="11">
        <f t="shared" si="6"/>
        <v>972</v>
      </c>
      <c r="B71" s="10">
        <f t="shared" si="7"/>
        <v>64</v>
      </c>
      <c r="C71" s="45" t="s">
        <v>1128</v>
      </c>
      <c r="D71" s="11"/>
      <c r="E71" s="16"/>
      <c r="F71" s="16"/>
      <c r="G71" s="19"/>
    </row>
    <row r="72" spans="1:7" ht="40.5" x14ac:dyDescent="0.15">
      <c r="A72" s="11">
        <f t="shared" si="6"/>
        <v>973</v>
      </c>
      <c r="B72" s="10">
        <f t="shared" si="7"/>
        <v>65</v>
      </c>
      <c r="C72" s="45" t="s">
        <v>1129</v>
      </c>
      <c r="D72" s="11"/>
      <c r="E72" s="16"/>
      <c r="F72" s="16"/>
      <c r="G72" s="19"/>
    </row>
    <row r="73" spans="1:7" ht="27" x14ac:dyDescent="0.15">
      <c r="A73" s="11">
        <f t="shared" si="6"/>
        <v>974</v>
      </c>
      <c r="B73" s="10">
        <f t="shared" si="7"/>
        <v>66</v>
      </c>
      <c r="C73" s="45" t="s">
        <v>1130</v>
      </c>
      <c r="D73" s="11"/>
      <c r="E73" s="16"/>
      <c r="F73" s="16"/>
      <c r="G73" s="19"/>
    </row>
    <row r="74" spans="1:7" x14ac:dyDescent="0.15">
      <c r="A74" s="76"/>
      <c r="B74" s="84"/>
      <c r="C74" s="71" t="s">
        <v>1131</v>
      </c>
      <c r="D74" s="32"/>
      <c r="E74" s="32"/>
      <c r="F74" s="32"/>
      <c r="G74" s="33"/>
    </row>
    <row r="75" spans="1:7" ht="40.5" x14ac:dyDescent="0.15">
      <c r="A75" s="11">
        <f t="shared" ref="A75:A94" si="8">IF(A74=0,A73+1,A74+1)</f>
        <v>975</v>
      </c>
      <c r="B75" s="10">
        <f t="shared" ref="B75:B94" si="9">IF(B74=0,B73+1,B74+1)</f>
        <v>67</v>
      </c>
      <c r="C75" s="45" t="s">
        <v>914</v>
      </c>
      <c r="D75" s="11"/>
      <c r="E75" s="16"/>
      <c r="F75" s="16"/>
      <c r="G75" s="19"/>
    </row>
    <row r="76" spans="1:7" ht="27" x14ac:dyDescent="0.15">
      <c r="A76" s="11">
        <f t="shared" si="8"/>
        <v>976</v>
      </c>
      <c r="B76" s="10">
        <f t="shared" si="9"/>
        <v>68</v>
      </c>
      <c r="C76" s="45" t="s">
        <v>913</v>
      </c>
      <c r="D76" s="11"/>
      <c r="E76" s="16"/>
      <c r="F76" s="16"/>
      <c r="G76" s="19"/>
    </row>
    <row r="77" spans="1:7" ht="40.5" x14ac:dyDescent="0.15">
      <c r="A77" s="11">
        <f t="shared" si="8"/>
        <v>977</v>
      </c>
      <c r="B77" s="10">
        <f t="shared" si="9"/>
        <v>69</v>
      </c>
      <c r="C77" s="52" t="s">
        <v>1132</v>
      </c>
      <c r="D77" s="11"/>
      <c r="E77" s="16"/>
      <c r="F77" s="16"/>
      <c r="G77" s="19"/>
    </row>
    <row r="78" spans="1:7" ht="40.5" x14ac:dyDescent="0.15">
      <c r="A78" s="11">
        <f t="shared" si="8"/>
        <v>978</v>
      </c>
      <c r="B78" s="10">
        <f t="shared" si="9"/>
        <v>70</v>
      </c>
      <c r="C78" s="52" t="s">
        <v>1133</v>
      </c>
      <c r="D78" s="11"/>
      <c r="E78" s="16"/>
      <c r="F78" s="16"/>
      <c r="G78" s="19"/>
    </row>
    <row r="79" spans="1:7" ht="148.5" x14ac:dyDescent="0.15">
      <c r="A79" s="11">
        <f t="shared" si="8"/>
        <v>979</v>
      </c>
      <c r="B79" s="10">
        <f t="shared" si="9"/>
        <v>71</v>
      </c>
      <c r="C79" s="52" t="s">
        <v>1134</v>
      </c>
      <c r="D79" s="11"/>
      <c r="E79" s="16"/>
      <c r="F79" s="16"/>
      <c r="G79" s="19"/>
    </row>
    <row r="80" spans="1:7" ht="40.5" x14ac:dyDescent="0.15">
      <c r="A80" s="11">
        <f t="shared" si="8"/>
        <v>980</v>
      </c>
      <c r="B80" s="10">
        <f t="shared" si="9"/>
        <v>72</v>
      </c>
      <c r="C80" s="44" t="s">
        <v>911</v>
      </c>
      <c r="D80" s="11"/>
      <c r="E80" s="16"/>
      <c r="F80" s="16"/>
      <c r="G80" s="19"/>
    </row>
    <row r="81" spans="1:7" ht="94.5" x14ac:dyDescent="0.15">
      <c r="A81" s="11">
        <f t="shared" si="8"/>
        <v>981</v>
      </c>
      <c r="B81" s="10">
        <f t="shared" si="9"/>
        <v>73</v>
      </c>
      <c r="C81" s="45" t="s">
        <v>1135</v>
      </c>
      <c r="D81" s="11"/>
      <c r="E81" s="16"/>
      <c r="F81" s="45"/>
      <c r="G81" s="19"/>
    </row>
    <row r="82" spans="1:7" ht="202.5" x14ac:dyDescent="0.15">
      <c r="A82" s="11">
        <f t="shared" si="8"/>
        <v>982</v>
      </c>
      <c r="B82" s="10">
        <f t="shared" si="9"/>
        <v>74</v>
      </c>
      <c r="C82" s="45" t="s">
        <v>1136</v>
      </c>
      <c r="D82" s="11"/>
      <c r="E82" s="16"/>
      <c r="F82" s="45"/>
      <c r="G82" s="19"/>
    </row>
    <row r="83" spans="1:7" ht="135" x14ac:dyDescent="0.15">
      <c r="A83" s="11">
        <f t="shared" si="8"/>
        <v>983</v>
      </c>
      <c r="B83" s="10">
        <f t="shared" si="9"/>
        <v>75</v>
      </c>
      <c r="C83" s="45" t="s">
        <v>1137</v>
      </c>
      <c r="D83" s="11"/>
      <c r="E83" s="16"/>
      <c r="F83" s="45"/>
      <c r="G83" s="19"/>
    </row>
    <row r="84" spans="1:7" ht="202.5" x14ac:dyDescent="0.15">
      <c r="A84" s="11">
        <f t="shared" si="8"/>
        <v>984</v>
      </c>
      <c r="B84" s="10">
        <f t="shared" si="9"/>
        <v>76</v>
      </c>
      <c r="C84" s="45" t="s">
        <v>1138</v>
      </c>
      <c r="D84" s="11"/>
      <c r="E84" s="16"/>
      <c r="F84" s="45"/>
      <c r="G84" s="19"/>
    </row>
    <row r="85" spans="1:7" ht="121.5" x14ac:dyDescent="0.15">
      <c r="A85" s="11">
        <f t="shared" si="8"/>
        <v>985</v>
      </c>
      <c r="B85" s="10">
        <f t="shared" si="9"/>
        <v>77</v>
      </c>
      <c r="C85" s="45" t="s">
        <v>1139</v>
      </c>
      <c r="D85" s="11"/>
      <c r="E85" s="16"/>
      <c r="F85" s="45"/>
      <c r="G85" s="19"/>
    </row>
    <row r="86" spans="1:7" ht="108" x14ac:dyDescent="0.15">
      <c r="A86" s="11">
        <f t="shared" si="8"/>
        <v>986</v>
      </c>
      <c r="B86" s="10">
        <f t="shared" si="9"/>
        <v>78</v>
      </c>
      <c r="C86" s="52" t="s">
        <v>910</v>
      </c>
      <c r="D86" s="11"/>
      <c r="E86" s="16"/>
      <c r="F86" s="45"/>
      <c r="G86" s="19"/>
    </row>
    <row r="87" spans="1:7" ht="54" x14ac:dyDescent="0.15">
      <c r="A87" s="11">
        <f t="shared" si="8"/>
        <v>987</v>
      </c>
      <c r="B87" s="10">
        <f t="shared" si="9"/>
        <v>79</v>
      </c>
      <c r="C87" s="45" t="s">
        <v>1140</v>
      </c>
      <c r="D87" s="11"/>
      <c r="E87" s="16"/>
      <c r="F87" s="45"/>
      <c r="G87" s="19"/>
    </row>
    <row r="88" spans="1:7" ht="121.5" x14ac:dyDescent="0.15">
      <c r="A88" s="11">
        <f t="shared" si="8"/>
        <v>988</v>
      </c>
      <c r="B88" s="10">
        <f t="shared" si="9"/>
        <v>80</v>
      </c>
      <c r="C88" s="45" t="s">
        <v>1141</v>
      </c>
      <c r="D88" s="11"/>
      <c r="E88" s="16"/>
      <c r="F88" s="16"/>
      <c r="G88" s="19"/>
    </row>
    <row r="89" spans="1:7" ht="148.5" x14ac:dyDescent="0.15">
      <c r="A89" s="11">
        <f t="shared" si="8"/>
        <v>989</v>
      </c>
      <c r="B89" s="10">
        <f t="shared" si="9"/>
        <v>81</v>
      </c>
      <c r="C89" s="45" t="s">
        <v>1509</v>
      </c>
      <c r="D89" s="11"/>
      <c r="E89" s="16"/>
      <c r="F89" s="16"/>
      <c r="G89" s="19"/>
    </row>
    <row r="90" spans="1:7" ht="40.5" x14ac:dyDescent="0.15">
      <c r="A90" s="11">
        <f t="shared" si="8"/>
        <v>990</v>
      </c>
      <c r="B90" s="10">
        <f t="shared" si="9"/>
        <v>82</v>
      </c>
      <c r="C90" s="45" t="s">
        <v>1142</v>
      </c>
      <c r="D90" s="11"/>
      <c r="E90" s="16"/>
      <c r="F90" s="16"/>
      <c r="G90" s="19"/>
    </row>
    <row r="91" spans="1:7" ht="40.5" x14ac:dyDescent="0.15">
      <c r="A91" s="11">
        <f t="shared" si="8"/>
        <v>991</v>
      </c>
      <c r="B91" s="10">
        <f t="shared" si="9"/>
        <v>83</v>
      </c>
      <c r="C91" s="45" t="s">
        <v>1143</v>
      </c>
      <c r="D91" s="11"/>
      <c r="E91" s="16"/>
      <c r="F91" s="16"/>
      <c r="G91" s="19"/>
    </row>
    <row r="92" spans="1:7" ht="40.5" x14ac:dyDescent="0.15">
      <c r="A92" s="11">
        <f t="shared" si="8"/>
        <v>992</v>
      </c>
      <c r="B92" s="10">
        <f t="shared" si="9"/>
        <v>84</v>
      </c>
      <c r="C92" s="45" t="s">
        <v>1144</v>
      </c>
      <c r="D92" s="11"/>
      <c r="E92" s="16"/>
      <c r="F92" s="16"/>
      <c r="G92" s="19"/>
    </row>
    <row r="93" spans="1:7" ht="40.5" x14ac:dyDescent="0.15">
      <c r="A93" s="11">
        <f t="shared" si="8"/>
        <v>993</v>
      </c>
      <c r="B93" s="10">
        <f t="shared" si="9"/>
        <v>85</v>
      </c>
      <c r="C93" s="45" t="s">
        <v>909</v>
      </c>
      <c r="D93" s="11"/>
      <c r="E93" s="16"/>
      <c r="F93" s="16"/>
      <c r="G93" s="19"/>
    </row>
    <row r="94" spans="1:7" ht="40.5" x14ac:dyDescent="0.15">
      <c r="A94" s="11">
        <f t="shared" si="8"/>
        <v>994</v>
      </c>
      <c r="B94" s="10">
        <f t="shared" si="9"/>
        <v>86</v>
      </c>
      <c r="C94" s="45" t="s">
        <v>1049</v>
      </c>
      <c r="D94" s="11"/>
      <c r="E94" s="16"/>
      <c r="F94" s="16"/>
      <c r="G94" s="19"/>
    </row>
    <row r="95" spans="1:7" x14ac:dyDescent="0.15">
      <c r="A95" s="76"/>
      <c r="B95" s="84"/>
      <c r="C95" s="98" t="s">
        <v>1145</v>
      </c>
      <c r="D95" s="32"/>
      <c r="E95" s="32"/>
      <c r="F95" s="32"/>
      <c r="G95" s="33"/>
    </row>
    <row r="96" spans="1:7" ht="40.5" x14ac:dyDescent="0.15">
      <c r="A96" s="11">
        <f t="shared" ref="A96:A109" si="10">IF(A95=0,A94+1,A95+1)</f>
        <v>995</v>
      </c>
      <c r="B96" s="10">
        <f t="shared" ref="B96:B109" si="11">IF(B95=0,B94+1,B95+1)</f>
        <v>87</v>
      </c>
      <c r="C96" s="45" t="s">
        <v>908</v>
      </c>
      <c r="D96" s="11"/>
      <c r="E96" s="16"/>
      <c r="F96" s="16"/>
      <c r="G96" s="19"/>
    </row>
    <row r="97" spans="1:7" ht="54.75" customHeight="1" x14ac:dyDescent="0.15">
      <c r="A97" s="11">
        <f t="shared" si="10"/>
        <v>996</v>
      </c>
      <c r="B97" s="10">
        <f t="shared" si="11"/>
        <v>88</v>
      </c>
      <c r="C97" s="45" t="s">
        <v>1146</v>
      </c>
      <c r="D97" s="11"/>
      <c r="E97" s="16"/>
      <c r="F97" s="16"/>
      <c r="G97" s="19"/>
    </row>
    <row r="98" spans="1:7" ht="60.75" customHeight="1" x14ac:dyDescent="0.15">
      <c r="A98" s="11">
        <f t="shared" si="10"/>
        <v>997</v>
      </c>
      <c r="B98" s="10">
        <f t="shared" si="11"/>
        <v>89</v>
      </c>
      <c r="C98" s="44" t="s">
        <v>907</v>
      </c>
      <c r="D98" s="102"/>
      <c r="E98" s="88"/>
      <c r="F98" s="16"/>
      <c r="G98" s="89"/>
    </row>
    <row r="99" spans="1:7" ht="94.5" x14ac:dyDescent="0.15">
      <c r="A99" s="11">
        <f t="shared" si="10"/>
        <v>998</v>
      </c>
      <c r="B99" s="10">
        <f t="shared" si="11"/>
        <v>90</v>
      </c>
      <c r="C99" s="45" t="s">
        <v>1147</v>
      </c>
      <c r="D99" s="11"/>
      <c r="E99" s="16"/>
      <c r="F99" s="16"/>
      <c r="G99" s="19"/>
    </row>
    <row r="100" spans="1:7" ht="409.5" customHeight="1" x14ac:dyDescent="0.15">
      <c r="A100" s="11">
        <f t="shared" si="10"/>
        <v>999</v>
      </c>
      <c r="B100" s="10">
        <f t="shared" si="11"/>
        <v>91</v>
      </c>
      <c r="C100" s="44" t="s">
        <v>1510</v>
      </c>
      <c r="D100" s="11"/>
      <c r="E100" s="11"/>
      <c r="F100" s="11"/>
      <c r="G100" s="16"/>
    </row>
    <row r="101" spans="1:7" ht="310.5" x14ac:dyDescent="0.15">
      <c r="A101" s="11">
        <f t="shared" si="10"/>
        <v>1000</v>
      </c>
      <c r="B101" s="10">
        <f t="shared" si="11"/>
        <v>92</v>
      </c>
      <c r="C101" s="44" t="s">
        <v>906</v>
      </c>
      <c r="D101" s="11"/>
      <c r="E101" s="16"/>
      <c r="F101" s="16"/>
      <c r="G101" s="19"/>
    </row>
    <row r="102" spans="1:7" ht="409.5" x14ac:dyDescent="0.15">
      <c r="A102" s="11">
        <f t="shared" si="10"/>
        <v>1001</v>
      </c>
      <c r="B102" s="10">
        <f t="shared" si="11"/>
        <v>93</v>
      </c>
      <c r="C102" s="44" t="s">
        <v>905</v>
      </c>
      <c r="D102" s="11"/>
      <c r="E102" s="16"/>
      <c r="F102" s="16"/>
      <c r="G102" s="19"/>
    </row>
    <row r="103" spans="1:7" ht="40.5" x14ac:dyDescent="0.15">
      <c r="A103" s="11">
        <f t="shared" si="10"/>
        <v>1002</v>
      </c>
      <c r="B103" s="10">
        <f t="shared" si="11"/>
        <v>94</v>
      </c>
      <c r="C103" s="45" t="s">
        <v>1148</v>
      </c>
      <c r="D103" s="11"/>
      <c r="E103" s="16"/>
      <c r="F103" s="16"/>
      <c r="G103" s="19"/>
    </row>
    <row r="104" spans="1:7" ht="189" x14ac:dyDescent="0.15">
      <c r="A104" s="11">
        <f t="shared" si="10"/>
        <v>1003</v>
      </c>
      <c r="B104" s="10">
        <f t="shared" si="11"/>
        <v>95</v>
      </c>
      <c r="C104" s="45" t="s">
        <v>904</v>
      </c>
      <c r="D104" s="11"/>
      <c r="E104" s="16"/>
      <c r="F104" s="16"/>
      <c r="G104" s="19"/>
    </row>
    <row r="105" spans="1:7" ht="81" x14ac:dyDescent="0.15">
      <c r="A105" s="11">
        <f t="shared" si="10"/>
        <v>1004</v>
      </c>
      <c r="B105" s="10">
        <f t="shared" si="11"/>
        <v>96</v>
      </c>
      <c r="C105" s="45" t="s">
        <v>903</v>
      </c>
      <c r="D105" s="11"/>
      <c r="E105" s="16"/>
      <c r="F105" s="16"/>
      <c r="G105" s="19"/>
    </row>
    <row r="106" spans="1:7" ht="135" x14ac:dyDescent="0.15">
      <c r="A106" s="11">
        <f t="shared" si="10"/>
        <v>1005</v>
      </c>
      <c r="B106" s="10">
        <f t="shared" si="11"/>
        <v>97</v>
      </c>
      <c r="C106" s="45" t="s">
        <v>1149</v>
      </c>
      <c r="D106" s="11"/>
      <c r="E106" s="16"/>
      <c r="F106" s="16"/>
      <c r="G106" s="19"/>
    </row>
    <row r="107" spans="1:7" ht="27" x14ac:dyDescent="0.15">
      <c r="A107" s="11">
        <f t="shared" si="10"/>
        <v>1006</v>
      </c>
      <c r="B107" s="10">
        <f t="shared" si="11"/>
        <v>98</v>
      </c>
      <c r="C107" s="44" t="s">
        <v>1150</v>
      </c>
      <c r="D107" s="11"/>
      <c r="E107" s="16"/>
      <c r="F107" s="16"/>
      <c r="G107" s="19"/>
    </row>
    <row r="108" spans="1:7" ht="40.5" x14ac:dyDescent="0.15">
      <c r="A108" s="11">
        <f t="shared" si="10"/>
        <v>1007</v>
      </c>
      <c r="B108" s="10">
        <f t="shared" si="11"/>
        <v>99</v>
      </c>
      <c r="C108" s="45" t="s">
        <v>1050</v>
      </c>
      <c r="D108" s="11"/>
      <c r="E108" s="16"/>
      <c r="F108" s="16"/>
      <c r="G108" s="19"/>
    </row>
    <row r="109" spans="1:7" ht="40.5" x14ac:dyDescent="0.15">
      <c r="A109" s="11">
        <f t="shared" si="10"/>
        <v>1008</v>
      </c>
      <c r="B109" s="10">
        <f t="shared" si="11"/>
        <v>100</v>
      </c>
      <c r="C109" s="45" t="s">
        <v>1075</v>
      </c>
      <c r="D109" s="11"/>
      <c r="E109" s="16"/>
      <c r="F109" s="16"/>
      <c r="G109" s="19"/>
    </row>
    <row r="110" spans="1:7" x14ac:dyDescent="0.15">
      <c r="A110" s="76"/>
      <c r="B110" s="84"/>
      <c r="C110" s="31" t="s">
        <v>1465</v>
      </c>
      <c r="D110" s="32"/>
      <c r="E110" s="32"/>
      <c r="F110" s="32"/>
      <c r="G110" s="33"/>
    </row>
    <row r="111" spans="1:7" ht="54" x14ac:dyDescent="0.15">
      <c r="A111" s="11">
        <f>IF(A110=0,A109+1,A110+1)</f>
        <v>1009</v>
      </c>
      <c r="B111" s="10">
        <f>IF(B110=0,B109+1,B110+1)</f>
        <v>101</v>
      </c>
      <c r="C111" s="45" t="s">
        <v>1466</v>
      </c>
      <c r="D111" s="11"/>
      <c r="E111" s="16"/>
      <c r="F111" s="16"/>
      <c r="G111" s="19"/>
    </row>
    <row r="112" spans="1:7" x14ac:dyDescent="0.15">
      <c r="A112" s="76"/>
      <c r="B112" s="84"/>
      <c r="C112" s="31" t="s">
        <v>1151</v>
      </c>
      <c r="D112" s="32"/>
      <c r="E112" s="32"/>
      <c r="F112" s="32"/>
      <c r="G112" s="33"/>
    </row>
    <row r="113" spans="1:7" ht="40.5" x14ac:dyDescent="0.15">
      <c r="A113" s="11">
        <f t="shared" ref="A113:A121" si="12">IF(A112=0,A111+1,A112+1)</f>
        <v>1010</v>
      </c>
      <c r="B113" s="10">
        <f t="shared" ref="B113:B121" si="13">IF(B112=0,B111+1,B112+1)</f>
        <v>102</v>
      </c>
      <c r="C113" s="45" t="s">
        <v>1152</v>
      </c>
      <c r="D113" s="11"/>
      <c r="E113" s="16"/>
      <c r="F113" s="16"/>
      <c r="G113" s="19"/>
    </row>
    <row r="114" spans="1:7" ht="27" x14ac:dyDescent="0.15">
      <c r="A114" s="11">
        <f t="shared" si="12"/>
        <v>1011</v>
      </c>
      <c r="B114" s="10">
        <f t="shared" si="13"/>
        <v>103</v>
      </c>
      <c r="C114" s="45" t="s">
        <v>902</v>
      </c>
      <c r="D114" s="11"/>
      <c r="E114" s="16"/>
      <c r="F114" s="16"/>
      <c r="G114" s="19"/>
    </row>
    <row r="115" spans="1:7" ht="40.5" x14ac:dyDescent="0.15">
      <c r="A115" s="11">
        <f t="shared" si="12"/>
        <v>1012</v>
      </c>
      <c r="B115" s="10">
        <f t="shared" si="13"/>
        <v>104</v>
      </c>
      <c r="C115" s="56" t="s">
        <v>1153</v>
      </c>
      <c r="D115" s="11"/>
      <c r="E115" s="16"/>
      <c r="F115" s="16"/>
      <c r="G115" s="19"/>
    </row>
    <row r="116" spans="1:7" ht="40.5" x14ac:dyDescent="0.15">
      <c r="A116" s="11">
        <f t="shared" si="12"/>
        <v>1013</v>
      </c>
      <c r="B116" s="10">
        <f t="shared" si="13"/>
        <v>105</v>
      </c>
      <c r="C116" s="45" t="s">
        <v>900</v>
      </c>
      <c r="D116" s="11"/>
      <c r="E116" s="16"/>
      <c r="F116" s="16"/>
      <c r="G116" s="19"/>
    </row>
    <row r="117" spans="1:7" ht="108" x14ac:dyDescent="0.15">
      <c r="A117" s="11">
        <f t="shared" si="12"/>
        <v>1014</v>
      </c>
      <c r="B117" s="10">
        <f t="shared" si="13"/>
        <v>106</v>
      </c>
      <c r="C117" s="56" t="s">
        <v>1154</v>
      </c>
      <c r="D117" s="11"/>
      <c r="E117" s="16"/>
      <c r="F117" s="16"/>
      <c r="G117" s="19"/>
    </row>
    <row r="118" spans="1:7" ht="40.5" x14ac:dyDescent="0.15">
      <c r="A118" s="11">
        <f t="shared" si="12"/>
        <v>1015</v>
      </c>
      <c r="B118" s="10">
        <f t="shared" si="13"/>
        <v>107</v>
      </c>
      <c r="C118" s="45" t="s">
        <v>1155</v>
      </c>
      <c r="D118" s="11"/>
      <c r="E118" s="16"/>
      <c r="F118" s="16"/>
      <c r="G118" s="19"/>
    </row>
    <row r="119" spans="1:7" ht="54" x14ac:dyDescent="0.15">
      <c r="A119" s="11">
        <f t="shared" si="12"/>
        <v>1016</v>
      </c>
      <c r="B119" s="10">
        <f t="shared" si="13"/>
        <v>108</v>
      </c>
      <c r="C119" s="45" t="s">
        <v>1156</v>
      </c>
      <c r="D119" s="11"/>
      <c r="E119" s="16"/>
      <c r="F119" s="16"/>
      <c r="G119" s="19"/>
    </row>
    <row r="120" spans="1:7" ht="54" x14ac:dyDescent="0.15">
      <c r="A120" s="11">
        <f t="shared" si="12"/>
        <v>1017</v>
      </c>
      <c r="B120" s="10">
        <f t="shared" si="13"/>
        <v>109</v>
      </c>
      <c r="C120" s="45" t="s">
        <v>1157</v>
      </c>
      <c r="D120" s="11"/>
      <c r="E120" s="16"/>
      <c r="F120" s="16"/>
      <c r="G120" s="19"/>
    </row>
    <row r="121" spans="1:7" ht="54" x14ac:dyDescent="0.15">
      <c r="A121" s="11">
        <f t="shared" si="12"/>
        <v>1018</v>
      </c>
      <c r="B121" s="10">
        <f t="shared" si="13"/>
        <v>110</v>
      </c>
      <c r="C121" s="52" t="s">
        <v>1158</v>
      </c>
      <c r="D121" s="11"/>
      <c r="E121" s="16"/>
      <c r="F121" s="16"/>
      <c r="G121" s="19"/>
    </row>
    <row r="122" spans="1:7" x14ac:dyDescent="0.15">
      <c r="A122" s="76"/>
      <c r="B122" s="84"/>
      <c r="C122" s="31" t="s">
        <v>1159</v>
      </c>
      <c r="D122" s="32"/>
      <c r="E122" s="32"/>
      <c r="F122" s="32"/>
      <c r="G122" s="33"/>
    </row>
    <row r="123" spans="1:7" ht="40.5" x14ac:dyDescent="0.15">
      <c r="A123" s="11">
        <f t="shared" ref="A123:B128" si="14">IF(A122=0,A121+1,A122+1)</f>
        <v>1019</v>
      </c>
      <c r="B123" s="10">
        <f t="shared" si="14"/>
        <v>111</v>
      </c>
      <c r="C123" s="44" t="s">
        <v>1160</v>
      </c>
      <c r="D123" s="11"/>
      <c r="E123" s="16"/>
      <c r="F123" s="16"/>
      <c r="G123" s="19"/>
    </row>
    <row r="124" spans="1:7" ht="40.5" x14ac:dyDescent="0.15">
      <c r="A124" s="11">
        <f t="shared" si="14"/>
        <v>1020</v>
      </c>
      <c r="B124" s="10">
        <f t="shared" si="14"/>
        <v>112</v>
      </c>
      <c r="C124" s="45" t="s">
        <v>1161</v>
      </c>
      <c r="D124" s="11"/>
      <c r="E124" s="16"/>
      <c r="F124" s="16"/>
      <c r="G124" s="19"/>
    </row>
    <row r="125" spans="1:7" ht="40.5" x14ac:dyDescent="0.15">
      <c r="A125" s="11">
        <f t="shared" si="14"/>
        <v>1021</v>
      </c>
      <c r="B125" s="10">
        <f t="shared" si="14"/>
        <v>113</v>
      </c>
      <c r="C125" s="56" t="s">
        <v>1162</v>
      </c>
      <c r="D125" s="11"/>
      <c r="E125" s="16"/>
      <c r="F125" s="16"/>
      <c r="G125" s="19"/>
    </row>
    <row r="126" spans="1:7" ht="40.5" x14ac:dyDescent="0.15">
      <c r="A126" s="11">
        <f t="shared" si="14"/>
        <v>1022</v>
      </c>
      <c r="B126" s="10">
        <f t="shared" si="14"/>
        <v>114</v>
      </c>
      <c r="C126" s="45" t="s">
        <v>1411</v>
      </c>
      <c r="D126" s="11"/>
      <c r="E126" s="16"/>
      <c r="F126" s="16"/>
      <c r="G126" s="19"/>
    </row>
    <row r="127" spans="1:7" ht="283.5" x14ac:dyDescent="0.15">
      <c r="A127" s="11">
        <f t="shared" si="14"/>
        <v>1023</v>
      </c>
      <c r="B127" s="10">
        <f t="shared" si="14"/>
        <v>115</v>
      </c>
      <c r="C127" s="45" t="s">
        <v>1163</v>
      </c>
      <c r="D127" s="11"/>
      <c r="E127" s="16"/>
      <c r="F127" s="16"/>
      <c r="G127" s="19"/>
    </row>
    <row r="128" spans="1:7" ht="54" x14ac:dyDescent="0.15">
      <c r="A128" s="11">
        <f t="shared" si="14"/>
        <v>1024</v>
      </c>
      <c r="B128" s="10">
        <f t="shared" si="14"/>
        <v>116</v>
      </c>
      <c r="C128" s="45" t="s">
        <v>1164</v>
      </c>
      <c r="D128" s="11"/>
      <c r="E128" s="16"/>
      <c r="F128" s="16"/>
      <c r="G128" s="19"/>
    </row>
    <row r="129" spans="1:7" x14ac:dyDescent="0.15">
      <c r="A129" s="76"/>
      <c r="B129" s="84"/>
      <c r="C129" s="31" t="s">
        <v>1165</v>
      </c>
      <c r="D129" s="32"/>
      <c r="E129" s="32"/>
      <c r="F129" s="32"/>
      <c r="G129" s="33"/>
    </row>
    <row r="130" spans="1:7" ht="40.5" x14ac:dyDescent="0.15">
      <c r="A130" s="11">
        <f t="shared" ref="A130:B135" si="15">IF(A129=0,A128+1,A129+1)</f>
        <v>1025</v>
      </c>
      <c r="B130" s="10">
        <f t="shared" si="15"/>
        <v>117</v>
      </c>
      <c r="C130" s="44" t="s">
        <v>1166</v>
      </c>
      <c r="D130" s="11"/>
      <c r="E130" s="16"/>
      <c r="F130" s="16"/>
      <c r="G130" s="19"/>
    </row>
    <row r="131" spans="1:7" ht="27" x14ac:dyDescent="0.15">
      <c r="A131" s="11">
        <f t="shared" si="15"/>
        <v>1026</v>
      </c>
      <c r="B131" s="10">
        <f t="shared" si="15"/>
        <v>118</v>
      </c>
      <c r="C131" s="45" t="s">
        <v>1167</v>
      </c>
      <c r="D131" s="11"/>
      <c r="E131" s="16"/>
      <c r="F131" s="16"/>
      <c r="G131" s="19"/>
    </row>
    <row r="132" spans="1:7" ht="40.5" x14ac:dyDescent="0.15">
      <c r="A132" s="11">
        <f t="shared" si="15"/>
        <v>1027</v>
      </c>
      <c r="B132" s="10">
        <f t="shared" si="15"/>
        <v>119</v>
      </c>
      <c r="C132" s="56" t="s">
        <v>1412</v>
      </c>
      <c r="D132" s="11"/>
      <c r="E132" s="16"/>
      <c r="F132" s="16"/>
      <c r="G132" s="19"/>
    </row>
    <row r="133" spans="1:7" ht="40.5" x14ac:dyDescent="0.15">
      <c r="A133" s="11">
        <f t="shared" si="15"/>
        <v>1028</v>
      </c>
      <c r="B133" s="10">
        <f t="shared" si="15"/>
        <v>120</v>
      </c>
      <c r="C133" s="45" t="s">
        <v>1413</v>
      </c>
      <c r="D133" s="11"/>
      <c r="E133" s="16"/>
      <c r="F133" s="16"/>
      <c r="G133" s="19"/>
    </row>
    <row r="134" spans="1:7" ht="283.5" x14ac:dyDescent="0.15">
      <c r="A134" s="11">
        <f t="shared" si="15"/>
        <v>1029</v>
      </c>
      <c r="B134" s="10">
        <f t="shared" si="15"/>
        <v>121</v>
      </c>
      <c r="C134" s="45" t="s">
        <v>1168</v>
      </c>
      <c r="D134" s="11"/>
      <c r="E134" s="16"/>
      <c r="F134" s="16"/>
      <c r="G134" s="19"/>
    </row>
    <row r="135" spans="1:7" ht="54" x14ac:dyDescent="0.15">
      <c r="A135" s="11">
        <f t="shared" si="15"/>
        <v>1030</v>
      </c>
      <c r="B135" s="10">
        <f t="shared" si="15"/>
        <v>122</v>
      </c>
      <c r="C135" s="45" t="s">
        <v>1164</v>
      </c>
      <c r="D135" s="11"/>
      <c r="E135" s="16"/>
      <c r="F135" s="16"/>
      <c r="G135" s="19"/>
    </row>
    <row r="136" spans="1:7" x14ac:dyDescent="0.15">
      <c r="A136" s="76"/>
      <c r="B136" s="84"/>
      <c r="C136" s="31" t="s">
        <v>1169</v>
      </c>
      <c r="D136" s="32"/>
      <c r="E136" s="32"/>
      <c r="F136" s="32"/>
      <c r="G136" s="33"/>
    </row>
    <row r="137" spans="1:7" ht="81" x14ac:dyDescent="0.15">
      <c r="A137" s="11">
        <f t="shared" ref="A137:A168" si="16">IF(A136=0,A135+1,A136+1)</f>
        <v>1031</v>
      </c>
      <c r="B137" s="10">
        <f t="shared" ref="B137:B168" si="17">IF(B136=0,B135+1,B136+1)</f>
        <v>123</v>
      </c>
      <c r="C137" s="45" t="s">
        <v>1170</v>
      </c>
      <c r="D137" s="11"/>
      <c r="E137" s="16"/>
      <c r="F137" s="16"/>
      <c r="G137" s="19"/>
    </row>
    <row r="138" spans="1:7" ht="40.5" x14ac:dyDescent="0.15">
      <c r="A138" s="11">
        <f t="shared" si="16"/>
        <v>1032</v>
      </c>
      <c r="B138" s="10">
        <f t="shared" si="17"/>
        <v>124</v>
      </c>
      <c r="C138" s="45" t="s">
        <v>1171</v>
      </c>
      <c r="D138" s="11"/>
      <c r="E138" s="16"/>
      <c r="F138" s="16"/>
      <c r="G138" s="19"/>
    </row>
    <row r="139" spans="1:7" ht="214.5" customHeight="1" x14ac:dyDescent="0.15">
      <c r="A139" s="11">
        <f t="shared" si="16"/>
        <v>1033</v>
      </c>
      <c r="B139" s="10">
        <f t="shared" si="17"/>
        <v>125</v>
      </c>
      <c r="C139" s="45" t="s">
        <v>1511</v>
      </c>
      <c r="D139" s="11"/>
      <c r="E139" s="16"/>
      <c r="F139" s="16"/>
      <c r="G139" s="19"/>
    </row>
    <row r="140" spans="1:7" ht="40.5" x14ac:dyDescent="0.15">
      <c r="A140" s="11">
        <f t="shared" si="16"/>
        <v>1034</v>
      </c>
      <c r="B140" s="10">
        <f t="shared" si="17"/>
        <v>126</v>
      </c>
      <c r="C140" s="45" t="s">
        <v>972</v>
      </c>
      <c r="D140" s="11"/>
      <c r="E140" s="16"/>
      <c r="F140" s="16"/>
      <c r="G140" s="19"/>
    </row>
    <row r="141" spans="1:7" ht="54" x14ac:dyDescent="0.15">
      <c r="A141" s="11">
        <f t="shared" si="16"/>
        <v>1035</v>
      </c>
      <c r="B141" s="10">
        <f t="shared" si="17"/>
        <v>127</v>
      </c>
      <c r="C141" s="45" t="s">
        <v>1172</v>
      </c>
      <c r="D141" s="11"/>
      <c r="E141" s="16"/>
      <c r="F141" s="16"/>
      <c r="G141" s="19"/>
    </row>
    <row r="142" spans="1:7" ht="108" x14ac:dyDescent="0.15">
      <c r="A142" s="11">
        <f t="shared" si="16"/>
        <v>1036</v>
      </c>
      <c r="B142" s="10">
        <f t="shared" si="17"/>
        <v>128</v>
      </c>
      <c r="C142" s="45" t="s">
        <v>1310</v>
      </c>
      <c r="D142" s="11"/>
      <c r="E142" s="16"/>
      <c r="F142" s="16"/>
      <c r="G142" s="19"/>
    </row>
    <row r="143" spans="1:7" ht="108" x14ac:dyDescent="0.15">
      <c r="A143" s="11">
        <f t="shared" si="16"/>
        <v>1037</v>
      </c>
      <c r="B143" s="10">
        <f t="shared" si="17"/>
        <v>129</v>
      </c>
      <c r="C143" s="45" t="s">
        <v>1173</v>
      </c>
      <c r="D143" s="11"/>
      <c r="E143" s="16"/>
      <c r="F143" s="16"/>
      <c r="G143" s="19"/>
    </row>
    <row r="144" spans="1:7" ht="67.5" x14ac:dyDescent="0.15">
      <c r="A144" s="11">
        <f t="shared" si="16"/>
        <v>1038</v>
      </c>
      <c r="B144" s="10">
        <f t="shared" si="17"/>
        <v>130</v>
      </c>
      <c r="C144" s="45" t="s">
        <v>898</v>
      </c>
      <c r="D144" s="11"/>
      <c r="E144" s="16"/>
      <c r="F144" s="16"/>
      <c r="G144" s="19"/>
    </row>
    <row r="145" spans="1:7" ht="67.5" x14ac:dyDescent="0.15">
      <c r="A145" s="11">
        <f t="shared" si="16"/>
        <v>1039</v>
      </c>
      <c r="B145" s="10">
        <f t="shared" si="17"/>
        <v>131</v>
      </c>
      <c r="C145" s="45" t="s">
        <v>1174</v>
      </c>
      <c r="D145" s="11"/>
      <c r="E145" s="16"/>
      <c r="F145" s="16"/>
      <c r="G145" s="19"/>
    </row>
    <row r="146" spans="1:7" ht="40.5" x14ac:dyDescent="0.15">
      <c r="A146" s="11">
        <f t="shared" si="16"/>
        <v>1040</v>
      </c>
      <c r="B146" s="10">
        <f t="shared" si="17"/>
        <v>132</v>
      </c>
      <c r="C146" s="45" t="s">
        <v>1175</v>
      </c>
      <c r="D146" s="11"/>
      <c r="E146" s="16"/>
      <c r="F146" s="16"/>
      <c r="G146" s="19"/>
    </row>
    <row r="147" spans="1:7" ht="40.5" x14ac:dyDescent="0.15">
      <c r="A147" s="11">
        <f t="shared" si="16"/>
        <v>1041</v>
      </c>
      <c r="B147" s="10">
        <f t="shared" si="17"/>
        <v>133</v>
      </c>
      <c r="C147" s="45" t="s">
        <v>635</v>
      </c>
      <c r="D147" s="11"/>
      <c r="E147" s="16"/>
      <c r="F147" s="16"/>
      <c r="G147" s="19"/>
    </row>
    <row r="148" spans="1:7" ht="40.5" x14ac:dyDescent="0.15">
      <c r="A148" s="11">
        <f t="shared" si="16"/>
        <v>1042</v>
      </c>
      <c r="B148" s="10">
        <f t="shared" si="17"/>
        <v>134</v>
      </c>
      <c r="C148" s="45" t="s">
        <v>1176</v>
      </c>
      <c r="D148" s="11"/>
      <c r="E148" s="16"/>
      <c r="F148" s="16"/>
      <c r="G148" s="19"/>
    </row>
    <row r="149" spans="1:7" ht="135" x14ac:dyDescent="0.15">
      <c r="A149" s="11">
        <f t="shared" si="16"/>
        <v>1043</v>
      </c>
      <c r="B149" s="10">
        <f t="shared" si="17"/>
        <v>135</v>
      </c>
      <c r="C149" s="45" t="s">
        <v>1177</v>
      </c>
      <c r="D149" s="11"/>
      <c r="E149" s="16"/>
      <c r="F149" s="16"/>
      <c r="G149" s="19"/>
    </row>
    <row r="150" spans="1:7" ht="94.5" x14ac:dyDescent="0.15">
      <c r="A150" s="11">
        <f t="shared" si="16"/>
        <v>1044</v>
      </c>
      <c r="B150" s="10">
        <f t="shared" si="17"/>
        <v>136</v>
      </c>
      <c r="C150" s="45" t="s">
        <v>1178</v>
      </c>
      <c r="D150" s="11"/>
      <c r="E150" s="16"/>
      <c r="F150" s="16"/>
      <c r="G150" s="19"/>
    </row>
    <row r="151" spans="1:7" ht="40.5" x14ac:dyDescent="0.15">
      <c r="A151" s="11">
        <f t="shared" si="16"/>
        <v>1045</v>
      </c>
      <c r="B151" s="10">
        <f t="shared" si="17"/>
        <v>137</v>
      </c>
      <c r="C151" s="45" t="s">
        <v>1179</v>
      </c>
      <c r="D151" s="11"/>
      <c r="E151" s="16"/>
      <c r="F151" s="16"/>
      <c r="G151" s="19"/>
    </row>
    <row r="152" spans="1:7" ht="108" x14ac:dyDescent="0.15">
      <c r="A152" s="11">
        <f t="shared" si="16"/>
        <v>1046</v>
      </c>
      <c r="B152" s="10">
        <f t="shared" si="17"/>
        <v>138</v>
      </c>
      <c r="C152" s="45" t="s">
        <v>1414</v>
      </c>
      <c r="D152" s="11"/>
      <c r="E152" s="16"/>
      <c r="F152" s="16"/>
      <c r="G152" s="19"/>
    </row>
    <row r="153" spans="1:7" ht="81" x14ac:dyDescent="0.15">
      <c r="A153" s="11">
        <f t="shared" si="16"/>
        <v>1047</v>
      </c>
      <c r="B153" s="10">
        <f t="shared" si="17"/>
        <v>139</v>
      </c>
      <c r="C153" s="45" t="s">
        <v>1180</v>
      </c>
      <c r="D153" s="11"/>
      <c r="E153" s="16"/>
      <c r="F153" s="16"/>
      <c r="G153" s="19"/>
    </row>
    <row r="154" spans="1:7" ht="40.5" x14ac:dyDescent="0.15">
      <c r="A154" s="11">
        <f t="shared" si="16"/>
        <v>1048</v>
      </c>
      <c r="B154" s="10">
        <f t="shared" si="17"/>
        <v>140</v>
      </c>
      <c r="C154" s="45" t="s">
        <v>897</v>
      </c>
      <c r="D154" s="11"/>
      <c r="E154" s="16"/>
      <c r="F154" s="16"/>
      <c r="G154" s="19"/>
    </row>
    <row r="155" spans="1:7" ht="40.5" x14ac:dyDescent="0.15">
      <c r="A155" s="11">
        <f t="shared" si="16"/>
        <v>1049</v>
      </c>
      <c r="B155" s="10">
        <f t="shared" si="17"/>
        <v>141</v>
      </c>
      <c r="C155" s="45" t="s">
        <v>1181</v>
      </c>
      <c r="D155" s="11"/>
      <c r="E155" s="16"/>
      <c r="F155" s="16"/>
      <c r="G155" s="19"/>
    </row>
    <row r="156" spans="1:7" ht="108" x14ac:dyDescent="0.15">
      <c r="A156" s="11">
        <f t="shared" si="16"/>
        <v>1050</v>
      </c>
      <c r="B156" s="10">
        <f t="shared" si="17"/>
        <v>142</v>
      </c>
      <c r="C156" s="45" t="s">
        <v>1182</v>
      </c>
      <c r="D156" s="11"/>
      <c r="E156" s="16"/>
      <c r="F156" s="16"/>
      <c r="G156" s="19"/>
    </row>
    <row r="157" spans="1:7" ht="148.5" x14ac:dyDescent="0.15">
      <c r="A157" s="11">
        <f t="shared" si="16"/>
        <v>1051</v>
      </c>
      <c r="B157" s="10">
        <f t="shared" si="17"/>
        <v>143</v>
      </c>
      <c r="C157" s="45" t="s">
        <v>1183</v>
      </c>
      <c r="D157" s="11"/>
      <c r="E157" s="16"/>
      <c r="F157" s="16"/>
      <c r="G157" s="19"/>
    </row>
    <row r="158" spans="1:7" ht="81" x14ac:dyDescent="0.15">
      <c r="A158" s="11">
        <f t="shared" si="16"/>
        <v>1052</v>
      </c>
      <c r="B158" s="10">
        <f t="shared" si="17"/>
        <v>144</v>
      </c>
      <c r="C158" s="45" t="s">
        <v>1184</v>
      </c>
      <c r="D158" s="11"/>
      <c r="E158" s="16"/>
      <c r="F158" s="16"/>
      <c r="G158" s="19"/>
    </row>
    <row r="159" spans="1:7" ht="67.5" x14ac:dyDescent="0.15">
      <c r="A159" s="11">
        <f t="shared" si="16"/>
        <v>1053</v>
      </c>
      <c r="B159" s="10">
        <f t="shared" si="17"/>
        <v>145</v>
      </c>
      <c r="C159" s="45" t="s">
        <v>1185</v>
      </c>
      <c r="D159" s="11"/>
      <c r="E159" s="16"/>
      <c r="F159" s="16"/>
      <c r="G159" s="19"/>
    </row>
    <row r="160" spans="1:7" ht="40.5" x14ac:dyDescent="0.15">
      <c r="A160" s="11">
        <f t="shared" si="16"/>
        <v>1054</v>
      </c>
      <c r="B160" s="10">
        <f t="shared" si="17"/>
        <v>146</v>
      </c>
      <c r="C160" s="45" t="s">
        <v>896</v>
      </c>
      <c r="D160" s="11"/>
      <c r="E160" s="16"/>
      <c r="F160" s="16"/>
      <c r="G160" s="19"/>
    </row>
    <row r="161" spans="1:7" ht="40.5" x14ac:dyDescent="0.15">
      <c r="A161" s="11">
        <f t="shared" si="16"/>
        <v>1055</v>
      </c>
      <c r="B161" s="10">
        <f t="shared" si="17"/>
        <v>147</v>
      </c>
      <c r="C161" s="45" t="s">
        <v>1482</v>
      </c>
      <c r="D161" s="11"/>
      <c r="E161" s="16"/>
      <c r="F161" s="16"/>
      <c r="G161" s="19"/>
    </row>
    <row r="162" spans="1:7" ht="40.5" x14ac:dyDescent="0.15">
      <c r="A162" s="11">
        <f t="shared" si="16"/>
        <v>1056</v>
      </c>
      <c r="B162" s="10">
        <f t="shared" si="17"/>
        <v>148</v>
      </c>
      <c r="C162" s="45" t="s">
        <v>895</v>
      </c>
      <c r="D162" s="11"/>
      <c r="E162" s="16"/>
      <c r="F162" s="16"/>
      <c r="G162" s="19"/>
    </row>
    <row r="163" spans="1:7" ht="40.5" x14ac:dyDescent="0.15">
      <c r="A163" s="11">
        <f t="shared" si="16"/>
        <v>1057</v>
      </c>
      <c r="B163" s="10">
        <f t="shared" si="17"/>
        <v>149</v>
      </c>
      <c r="C163" s="45" t="s">
        <v>1186</v>
      </c>
      <c r="D163" s="11"/>
      <c r="E163" s="16"/>
      <c r="F163" s="16"/>
      <c r="G163" s="19"/>
    </row>
    <row r="164" spans="1:7" ht="148.5" x14ac:dyDescent="0.15">
      <c r="A164" s="11">
        <f t="shared" si="16"/>
        <v>1058</v>
      </c>
      <c r="B164" s="10">
        <f t="shared" si="17"/>
        <v>150</v>
      </c>
      <c r="C164" s="45" t="s">
        <v>1187</v>
      </c>
      <c r="D164" s="11"/>
      <c r="E164" s="16"/>
      <c r="F164" s="16"/>
      <c r="G164" s="19"/>
    </row>
    <row r="165" spans="1:7" ht="94.5" x14ac:dyDescent="0.15">
      <c r="A165" s="11">
        <f t="shared" si="16"/>
        <v>1059</v>
      </c>
      <c r="B165" s="10">
        <f t="shared" si="17"/>
        <v>151</v>
      </c>
      <c r="C165" s="45" t="s">
        <v>1188</v>
      </c>
      <c r="D165" s="11"/>
      <c r="E165" s="16"/>
      <c r="F165" s="16"/>
      <c r="G165" s="19"/>
    </row>
    <row r="166" spans="1:7" ht="40.5" x14ac:dyDescent="0.15">
      <c r="A166" s="11">
        <f t="shared" si="16"/>
        <v>1060</v>
      </c>
      <c r="B166" s="10">
        <f t="shared" si="17"/>
        <v>152</v>
      </c>
      <c r="C166" s="45" t="s">
        <v>1189</v>
      </c>
      <c r="D166" s="11"/>
      <c r="E166" s="16"/>
      <c r="F166" s="16"/>
      <c r="G166" s="19"/>
    </row>
    <row r="167" spans="1:7" ht="108" x14ac:dyDescent="0.15">
      <c r="A167" s="11">
        <f t="shared" si="16"/>
        <v>1061</v>
      </c>
      <c r="B167" s="10">
        <f t="shared" si="17"/>
        <v>153</v>
      </c>
      <c r="C167" s="45" t="s">
        <v>1415</v>
      </c>
      <c r="D167" s="11"/>
      <c r="E167" s="16"/>
      <c r="F167" s="16"/>
      <c r="G167" s="19"/>
    </row>
    <row r="168" spans="1:7" ht="67.5" x14ac:dyDescent="0.15">
      <c r="A168" s="11">
        <f t="shared" si="16"/>
        <v>1062</v>
      </c>
      <c r="B168" s="10">
        <f t="shared" si="17"/>
        <v>154</v>
      </c>
      <c r="C168" s="45" t="s">
        <v>632</v>
      </c>
      <c r="D168" s="11"/>
      <c r="E168" s="16"/>
      <c r="F168" s="16"/>
      <c r="G168" s="19"/>
    </row>
    <row r="169" spans="1:7" ht="40.5" x14ac:dyDescent="0.15">
      <c r="A169" s="11">
        <f t="shared" ref="A169:A196" si="18">IF(A168=0,A167+1,A168+1)</f>
        <v>1063</v>
      </c>
      <c r="B169" s="10">
        <f t="shared" ref="B169:B196" si="19">IF(B168=0,B167+1,B168+1)</f>
        <v>155</v>
      </c>
      <c r="C169" s="45" t="s">
        <v>1429</v>
      </c>
      <c r="D169" s="11"/>
      <c r="E169" s="16"/>
      <c r="F169" s="16"/>
      <c r="G169" s="19"/>
    </row>
    <row r="170" spans="1:7" ht="40.5" x14ac:dyDescent="0.15">
      <c r="A170" s="11">
        <f t="shared" si="18"/>
        <v>1064</v>
      </c>
      <c r="B170" s="10">
        <f t="shared" si="19"/>
        <v>156</v>
      </c>
      <c r="C170" s="45" t="s">
        <v>1190</v>
      </c>
      <c r="D170" s="11"/>
      <c r="E170" s="16"/>
      <c r="F170" s="16"/>
      <c r="G170" s="19"/>
    </row>
    <row r="171" spans="1:7" ht="40.5" x14ac:dyDescent="0.15">
      <c r="A171" s="11">
        <f t="shared" si="18"/>
        <v>1065</v>
      </c>
      <c r="B171" s="10">
        <f t="shared" si="19"/>
        <v>157</v>
      </c>
      <c r="C171" s="45" t="s">
        <v>894</v>
      </c>
      <c r="D171" s="11"/>
      <c r="E171" s="16"/>
      <c r="F171" s="16"/>
      <c r="G171" s="19"/>
    </row>
    <row r="172" spans="1:7" ht="40.5" x14ac:dyDescent="0.15">
      <c r="A172" s="11">
        <f t="shared" si="18"/>
        <v>1066</v>
      </c>
      <c r="B172" s="10">
        <f t="shared" si="19"/>
        <v>158</v>
      </c>
      <c r="C172" s="45" t="s">
        <v>1191</v>
      </c>
      <c r="D172" s="11"/>
      <c r="E172" s="16"/>
      <c r="F172" s="16"/>
      <c r="G172" s="19"/>
    </row>
    <row r="173" spans="1:7" ht="40.5" x14ac:dyDescent="0.15">
      <c r="A173" s="11">
        <f t="shared" si="18"/>
        <v>1067</v>
      </c>
      <c r="B173" s="10">
        <f t="shared" si="19"/>
        <v>159</v>
      </c>
      <c r="C173" s="45" t="s">
        <v>893</v>
      </c>
      <c r="D173" s="11"/>
      <c r="E173" s="16"/>
      <c r="F173" s="16"/>
      <c r="G173" s="19"/>
    </row>
    <row r="174" spans="1:7" ht="54" x14ac:dyDescent="0.15">
      <c r="A174" s="11">
        <f t="shared" si="18"/>
        <v>1068</v>
      </c>
      <c r="B174" s="10">
        <f t="shared" si="19"/>
        <v>160</v>
      </c>
      <c r="C174" s="45" t="s">
        <v>1192</v>
      </c>
      <c r="D174" s="11"/>
      <c r="E174" s="16"/>
      <c r="F174" s="16"/>
      <c r="G174" s="19"/>
    </row>
    <row r="175" spans="1:7" ht="40.5" x14ac:dyDescent="0.15">
      <c r="A175" s="11">
        <f t="shared" si="18"/>
        <v>1069</v>
      </c>
      <c r="B175" s="10">
        <f t="shared" si="19"/>
        <v>161</v>
      </c>
      <c r="C175" s="45" t="s">
        <v>892</v>
      </c>
      <c r="D175" s="11"/>
      <c r="E175" s="16"/>
      <c r="F175" s="16"/>
      <c r="G175" s="19"/>
    </row>
    <row r="176" spans="1:7" ht="135" x14ac:dyDescent="0.15">
      <c r="A176" s="11">
        <f t="shared" si="18"/>
        <v>1070</v>
      </c>
      <c r="B176" s="10">
        <f t="shared" si="19"/>
        <v>162</v>
      </c>
      <c r="C176" s="45" t="s">
        <v>1193</v>
      </c>
      <c r="D176" s="11"/>
      <c r="E176" s="16"/>
      <c r="F176" s="16"/>
      <c r="G176" s="19"/>
    </row>
    <row r="177" spans="1:7" ht="81" x14ac:dyDescent="0.15">
      <c r="A177" s="11">
        <f t="shared" si="18"/>
        <v>1071</v>
      </c>
      <c r="B177" s="10">
        <f t="shared" si="19"/>
        <v>163</v>
      </c>
      <c r="C177" s="45" t="s">
        <v>891</v>
      </c>
      <c r="D177" s="11"/>
      <c r="E177" s="16"/>
      <c r="F177" s="16"/>
      <c r="G177" s="19"/>
    </row>
    <row r="178" spans="1:7" ht="40.5" x14ac:dyDescent="0.15">
      <c r="A178" s="11">
        <f t="shared" si="18"/>
        <v>1072</v>
      </c>
      <c r="B178" s="10">
        <f t="shared" si="19"/>
        <v>164</v>
      </c>
      <c r="C178" s="45" t="s">
        <v>890</v>
      </c>
      <c r="D178" s="11"/>
      <c r="E178" s="16"/>
      <c r="F178" s="16"/>
      <c r="G178" s="19"/>
    </row>
    <row r="179" spans="1:7" ht="40.5" x14ac:dyDescent="0.15">
      <c r="A179" s="11">
        <f t="shared" si="18"/>
        <v>1073</v>
      </c>
      <c r="B179" s="10">
        <f t="shared" si="19"/>
        <v>165</v>
      </c>
      <c r="C179" s="45" t="s">
        <v>1194</v>
      </c>
      <c r="D179" s="11"/>
      <c r="E179" s="16"/>
      <c r="F179" s="16"/>
      <c r="G179" s="19"/>
    </row>
    <row r="180" spans="1:7" ht="94.5" x14ac:dyDescent="0.15">
      <c r="A180" s="11">
        <f t="shared" si="18"/>
        <v>1074</v>
      </c>
      <c r="B180" s="10">
        <f t="shared" si="19"/>
        <v>166</v>
      </c>
      <c r="C180" s="45" t="s">
        <v>1195</v>
      </c>
      <c r="D180" s="11"/>
      <c r="E180" s="16"/>
      <c r="F180" s="16"/>
      <c r="G180" s="19"/>
    </row>
    <row r="181" spans="1:7" ht="40.5" x14ac:dyDescent="0.15">
      <c r="A181" s="11">
        <f t="shared" si="18"/>
        <v>1075</v>
      </c>
      <c r="B181" s="10">
        <f t="shared" si="19"/>
        <v>167</v>
      </c>
      <c r="C181" s="45" t="s">
        <v>1196</v>
      </c>
      <c r="D181" s="11"/>
      <c r="E181" s="16"/>
      <c r="F181" s="16"/>
      <c r="G181" s="19"/>
    </row>
    <row r="182" spans="1:7" ht="108" x14ac:dyDescent="0.15">
      <c r="A182" s="11">
        <f t="shared" si="18"/>
        <v>1076</v>
      </c>
      <c r="B182" s="10">
        <f t="shared" si="19"/>
        <v>168</v>
      </c>
      <c r="C182" s="45" t="s">
        <v>1197</v>
      </c>
      <c r="D182" s="11"/>
      <c r="E182" s="16"/>
      <c r="F182" s="16"/>
      <c r="G182" s="19"/>
    </row>
    <row r="183" spans="1:7" ht="54" x14ac:dyDescent="0.15">
      <c r="A183" s="11">
        <f t="shared" si="18"/>
        <v>1077</v>
      </c>
      <c r="B183" s="10">
        <f t="shared" si="19"/>
        <v>169</v>
      </c>
      <c r="C183" s="52" t="s">
        <v>889</v>
      </c>
      <c r="D183" s="11"/>
      <c r="E183" s="16"/>
      <c r="F183" s="16"/>
      <c r="G183" s="19"/>
    </row>
    <row r="184" spans="1:7" ht="40.5" x14ac:dyDescent="0.15">
      <c r="A184" s="11">
        <f t="shared" si="18"/>
        <v>1078</v>
      </c>
      <c r="B184" s="10">
        <f t="shared" si="19"/>
        <v>170</v>
      </c>
      <c r="C184" s="45" t="s">
        <v>1076</v>
      </c>
      <c r="D184" s="11"/>
      <c r="E184" s="16"/>
      <c r="F184" s="16"/>
      <c r="G184" s="19"/>
    </row>
    <row r="185" spans="1:7" ht="54" x14ac:dyDescent="0.15">
      <c r="A185" s="11">
        <f t="shared" si="18"/>
        <v>1079</v>
      </c>
      <c r="B185" s="10">
        <f t="shared" si="19"/>
        <v>171</v>
      </c>
      <c r="C185" s="45" t="s">
        <v>1198</v>
      </c>
      <c r="D185" s="11"/>
      <c r="E185" s="16"/>
      <c r="F185" s="16"/>
      <c r="G185" s="19"/>
    </row>
    <row r="186" spans="1:7" ht="94.5" x14ac:dyDescent="0.15">
      <c r="A186" s="11">
        <f t="shared" si="18"/>
        <v>1080</v>
      </c>
      <c r="B186" s="10">
        <f t="shared" si="19"/>
        <v>172</v>
      </c>
      <c r="C186" s="45" t="s">
        <v>626</v>
      </c>
      <c r="D186" s="11"/>
      <c r="E186" s="16"/>
      <c r="F186" s="16"/>
      <c r="G186" s="19"/>
    </row>
    <row r="187" spans="1:7" ht="40.5" x14ac:dyDescent="0.15">
      <c r="A187" s="11">
        <f t="shared" si="18"/>
        <v>1081</v>
      </c>
      <c r="B187" s="10">
        <f t="shared" si="19"/>
        <v>173</v>
      </c>
      <c r="C187" s="45" t="s">
        <v>899</v>
      </c>
      <c r="D187" s="11"/>
      <c r="E187" s="16"/>
      <c r="F187" s="16"/>
      <c r="G187" s="19"/>
    </row>
    <row r="188" spans="1:7" ht="40.5" x14ac:dyDescent="0.15">
      <c r="A188" s="11">
        <f t="shared" si="18"/>
        <v>1082</v>
      </c>
      <c r="B188" s="10">
        <f t="shared" si="19"/>
        <v>174</v>
      </c>
      <c r="C188" s="45" t="s">
        <v>1199</v>
      </c>
      <c r="D188" s="11"/>
      <c r="E188" s="16"/>
      <c r="F188" s="16"/>
      <c r="G188" s="19"/>
    </row>
    <row r="189" spans="1:7" ht="94.5" x14ac:dyDescent="0.15">
      <c r="A189" s="11">
        <f t="shared" si="18"/>
        <v>1083</v>
      </c>
      <c r="B189" s="10">
        <f t="shared" si="19"/>
        <v>175</v>
      </c>
      <c r="C189" s="45" t="s">
        <v>1200</v>
      </c>
      <c r="D189" s="11"/>
      <c r="E189" s="16"/>
      <c r="F189" s="16"/>
      <c r="G189" s="19"/>
    </row>
    <row r="190" spans="1:7" ht="27" x14ac:dyDescent="0.15">
      <c r="A190" s="11">
        <f t="shared" si="18"/>
        <v>1084</v>
      </c>
      <c r="B190" s="10">
        <f t="shared" si="19"/>
        <v>176</v>
      </c>
      <c r="C190" s="52" t="s">
        <v>887</v>
      </c>
      <c r="D190" s="11"/>
      <c r="E190" s="16"/>
      <c r="F190" s="16"/>
      <c r="G190" s="19"/>
    </row>
    <row r="191" spans="1:7" ht="40.5" x14ac:dyDescent="0.15">
      <c r="A191" s="11">
        <f t="shared" si="18"/>
        <v>1085</v>
      </c>
      <c r="B191" s="10">
        <f t="shared" si="19"/>
        <v>177</v>
      </c>
      <c r="C191" s="45" t="s">
        <v>1201</v>
      </c>
      <c r="D191" s="11"/>
      <c r="E191" s="16"/>
      <c r="F191" s="16"/>
      <c r="G191" s="19"/>
    </row>
    <row r="192" spans="1:7" ht="54" x14ac:dyDescent="0.15">
      <c r="A192" s="11">
        <f t="shared" si="18"/>
        <v>1086</v>
      </c>
      <c r="B192" s="10">
        <f t="shared" si="19"/>
        <v>178</v>
      </c>
      <c r="C192" s="45" t="s">
        <v>1202</v>
      </c>
      <c r="D192" s="11"/>
      <c r="E192" s="16"/>
      <c r="F192" s="16"/>
      <c r="G192" s="19"/>
    </row>
    <row r="193" spans="1:7" ht="67.5" x14ac:dyDescent="0.15">
      <c r="A193" s="11">
        <f t="shared" si="18"/>
        <v>1087</v>
      </c>
      <c r="B193" s="10">
        <f t="shared" si="19"/>
        <v>179</v>
      </c>
      <c r="C193" s="52" t="s">
        <v>979</v>
      </c>
      <c r="D193" s="11"/>
      <c r="E193" s="16"/>
      <c r="F193" s="96"/>
      <c r="G193" s="19"/>
    </row>
    <row r="194" spans="1:7" ht="40.5" x14ac:dyDescent="0.15">
      <c r="A194" s="11">
        <f t="shared" si="18"/>
        <v>1088</v>
      </c>
      <c r="B194" s="10">
        <f t="shared" si="19"/>
        <v>180</v>
      </c>
      <c r="C194" s="45" t="s">
        <v>1203</v>
      </c>
      <c r="D194" s="11"/>
      <c r="E194" s="16"/>
      <c r="F194" s="16"/>
      <c r="G194" s="19"/>
    </row>
    <row r="195" spans="1:7" ht="40.5" x14ac:dyDescent="0.15">
      <c r="A195" s="11">
        <f t="shared" si="18"/>
        <v>1089</v>
      </c>
      <c r="B195" s="10">
        <f t="shared" si="19"/>
        <v>181</v>
      </c>
      <c r="C195" s="45" t="s">
        <v>1204</v>
      </c>
      <c r="D195" s="11"/>
      <c r="E195" s="16"/>
      <c r="F195" s="16"/>
      <c r="G195" s="19"/>
    </row>
    <row r="196" spans="1:7" ht="54" x14ac:dyDescent="0.15">
      <c r="A196" s="11">
        <f t="shared" si="18"/>
        <v>1090</v>
      </c>
      <c r="B196" s="10">
        <f t="shared" si="19"/>
        <v>182</v>
      </c>
      <c r="C196" s="45" t="s">
        <v>1205</v>
      </c>
      <c r="D196" s="11"/>
      <c r="E196" s="16"/>
      <c r="F196" s="16"/>
      <c r="G196" s="19"/>
    </row>
    <row r="197" spans="1:7" x14ac:dyDescent="0.15">
      <c r="A197" s="76"/>
      <c r="B197" s="84"/>
      <c r="C197" s="71" t="s">
        <v>1206</v>
      </c>
      <c r="D197" s="32"/>
      <c r="E197" s="32"/>
      <c r="F197" s="33"/>
      <c r="G197" s="33"/>
    </row>
    <row r="198" spans="1:7" ht="81" x14ac:dyDescent="0.15">
      <c r="A198" s="11">
        <f t="shared" ref="A198:B205" si="20">IF(A197=0,A196+1,A197+1)</f>
        <v>1091</v>
      </c>
      <c r="B198" s="10">
        <f t="shared" si="20"/>
        <v>183</v>
      </c>
      <c r="C198" s="44" t="s">
        <v>883</v>
      </c>
      <c r="D198" s="11"/>
      <c r="E198" s="16"/>
      <c r="F198" s="16"/>
      <c r="G198" s="19"/>
    </row>
    <row r="199" spans="1:7" ht="175.5" x14ac:dyDescent="0.15">
      <c r="A199" s="11">
        <f t="shared" si="20"/>
        <v>1092</v>
      </c>
      <c r="B199" s="10">
        <f t="shared" si="20"/>
        <v>184</v>
      </c>
      <c r="C199" s="44" t="s">
        <v>882</v>
      </c>
      <c r="D199" s="11"/>
      <c r="E199" s="16"/>
      <c r="F199" s="16"/>
      <c r="G199" s="19"/>
    </row>
    <row r="200" spans="1:7" ht="81" x14ac:dyDescent="0.15">
      <c r="A200" s="11">
        <f t="shared" si="20"/>
        <v>1093</v>
      </c>
      <c r="B200" s="10">
        <f t="shared" si="20"/>
        <v>185</v>
      </c>
      <c r="C200" s="44" t="s">
        <v>881</v>
      </c>
      <c r="D200" s="11"/>
      <c r="E200" s="16"/>
      <c r="F200" s="16"/>
      <c r="G200" s="19"/>
    </row>
    <row r="201" spans="1:7" ht="40.5" x14ac:dyDescent="0.15">
      <c r="A201" s="11">
        <f t="shared" si="20"/>
        <v>1094</v>
      </c>
      <c r="B201" s="10">
        <f t="shared" si="20"/>
        <v>186</v>
      </c>
      <c r="C201" s="44" t="s">
        <v>880</v>
      </c>
      <c r="D201" s="11"/>
      <c r="E201" s="16"/>
      <c r="F201" s="16"/>
      <c r="G201" s="19"/>
    </row>
    <row r="202" spans="1:7" ht="40.5" x14ac:dyDescent="0.15">
      <c r="A202" s="11">
        <f t="shared" si="20"/>
        <v>1095</v>
      </c>
      <c r="B202" s="10">
        <f t="shared" si="20"/>
        <v>187</v>
      </c>
      <c r="C202" s="44" t="s">
        <v>879</v>
      </c>
      <c r="D202" s="11"/>
      <c r="E202" s="16"/>
      <c r="F202" s="16"/>
      <c r="G202" s="19"/>
    </row>
    <row r="203" spans="1:7" ht="41.25" customHeight="1" x14ac:dyDescent="0.15">
      <c r="A203" s="11">
        <f t="shared" si="20"/>
        <v>1096</v>
      </c>
      <c r="B203" s="10">
        <f t="shared" si="20"/>
        <v>188</v>
      </c>
      <c r="C203" s="50" t="s">
        <v>878</v>
      </c>
      <c r="D203" s="11"/>
      <c r="E203" s="16"/>
      <c r="F203" s="16"/>
      <c r="G203" s="19"/>
    </row>
    <row r="204" spans="1:7" ht="40.5" x14ac:dyDescent="0.15">
      <c r="A204" s="11">
        <f t="shared" si="20"/>
        <v>1097</v>
      </c>
      <c r="B204" s="10">
        <f t="shared" si="20"/>
        <v>189</v>
      </c>
      <c r="C204" s="44" t="s">
        <v>877</v>
      </c>
      <c r="D204" s="110"/>
      <c r="E204" s="16"/>
      <c r="F204" s="111"/>
      <c r="G204" s="107"/>
    </row>
    <row r="205" spans="1:7" ht="40.5" x14ac:dyDescent="0.15">
      <c r="A205" s="11">
        <f t="shared" si="20"/>
        <v>1098</v>
      </c>
      <c r="B205" s="10">
        <f t="shared" si="20"/>
        <v>190</v>
      </c>
      <c r="C205" s="44" t="s">
        <v>877</v>
      </c>
      <c r="D205" s="110"/>
      <c r="E205" s="16"/>
      <c r="F205" s="111"/>
      <c r="G205" s="107"/>
    </row>
    <row r="206" spans="1:7" x14ac:dyDescent="0.15">
      <c r="A206" s="76"/>
      <c r="B206" s="84"/>
      <c r="C206" s="71" t="s">
        <v>1207</v>
      </c>
      <c r="D206" s="32"/>
      <c r="E206" s="32"/>
      <c r="F206" s="33"/>
      <c r="G206" s="33"/>
    </row>
    <row r="207" spans="1:7" ht="40.5" x14ac:dyDescent="0.15">
      <c r="A207" s="11">
        <f t="shared" ref="A207:B214" si="21">IF(A206=0,A205+1,A206+1)</f>
        <v>1099</v>
      </c>
      <c r="B207" s="10">
        <f t="shared" si="21"/>
        <v>191</v>
      </c>
      <c r="C207" s="52" t="s">
        <v>876</v>
      </c>
      <c r="D207" s="11"/>
      <c r="E207" s="16"/>
      <c r="F207" s="16"/>
      <c r="G207" s="19"/>
    </row>
    <row r="208" spans="1:7" ht="81" x14ac:dyDescent="0.15">
      <c r="A208" s="11">
        <f t="shared" si="21"/>
        <v>1100</v>
      </c>
      <c r="B208" s="10">
        <f t="shared" si="21"/>
        <v>192</v>
      </c>
      <c r="C208" s="52" t="s">
        <v>875</v>
      </c>
      <c r="D208" s="11"/>
      <c r="E208" s="16"/>
      <c r="F208" s="16"/>
      <c r="G208" s="19"/>
    </row>
    <row r="209" spans="1:8" ht="40.5" x14ac:dyDescent="0.15">
      <c r="A209" s="11">
        <f t="shared" si="21"/>
        <v>1101</v>
      </c>
      <c r="B209" s="10">
        <f t="shared" si="21"/>
        <v>193</v>
      </c>
      <c r="C209" s="52" t="s">
        <v>874</v>
      </c>
      <c r="D209" s="11"/>
      <c r="E209" s="16"/>
      <c r="F209" s="16"/>
      <c r="G209" s="19"/>
    </row>
    <row r="210" spans="1:8" ht="148.5" x14ac:dyDescent="0.15">
      <c r="A210" s="11">
        <f t="shared" si="21"/>
        <v>1102</v>
      </c>
      <c r="B210" s="10">
        <f t="shared" si="21"/>
        <v>194</v>
      </c>
      <c r="C210" s="52" t="s">
        <v>873</v>
      </c>
      <c r="D210" s="11"/>
      <c r="E210" s="16"/>
      <c r="F210" s="16"/>
      <c r="G210" s="19"/>
    </row>
    <row r="211" spans="1:8" ht="40.5" x14ac:dyDescent="0.15">
      <c r="A211" s="11">
        <f t="shared" si="21"/>
        <v>1103</v>
      </c>
      <c r="B211" s="10">
        <f t="shared" si="21"/>
        <v>195</v>
      </c>
      <c r="C211" s="52" t="s">
        <v>872</v>
      </c>
      <c r="D211" s="11"/>
      <c r="E211" s="16"/>
      <c r="F211" s="16"/>
      <c r="G211" s="19"/>
    </row>
    <row r="212" spans="1:8" ht="40.5" x14ac:dyDescent="0.15">
      <c r="A212" s="11">
        <f t="shared" si="21"/>
        <v>1104</v>
      </c>
      <c r="B212" s="10">
        <f t="shared" si="21"/>
        <v>196</v>
      </c>
      <c r="C212" s="50" t="s">
        <v>871</v>
      </c>
      <c r="D212" s="11"/>
      <c r="E212" s="16"/>
      <c r="F212" s="16"/>
      <c r="G212" s="19"/>
    </row>
    <row r="213" spans="1:8" ht="67.5" x14ac:dyDescent="0.15">
      <c r="A213" s="11">
        <f t="shared" si="21"/>
        <v>1105</v>
      </c>
      <c r="B213" s="10">
        <f t="shared" si="21"/>
        <v>197</v>
      </c>
      <c r="C213" s="50" t="s">
        <v>870</v>
      </c>
      <c r="D213" s="11"/>
      <c r="E213" s="16"/>
      <c r="F213" s="16"/>
      <c r="G213" s="19"/>
    </row>
    <row r="214" spans="1:8" ht="54" x14ac:dyDescent="0.15">
      <c r="A214" s="11">
        <f t="shared" si="21"/>
        <v>1106</v>
      </c>
      <c r="B214" s="10">
        <f t="shared" si="21"/>
        <v>198</v>
      </c>
      <c r="C214" s="44" t="s">
        <v>869</v>
      </c>
      <c r="D214" s="11"/>
      <c r="E214" s="16"/>
      <c r="F214" s="16"/>
      <c r="G214" s="19"/>
    </row>
    <row r="215" spans="1:8" x14ac:dyDescent="0.15">
      <c r="A215" s="76"/>
      <c r="B215" s="84"/>
      <c r="C215" s="31" t="s">
        <v>1471</v>
      </c>
      <c r="D215" s="32"/>
      <c r="E215" s="32"/>
      <c r="F215" s="32"/>
      <c r="G215" s="33"/>
    </row>
    <row r="216" spans="1:8" ht="27" x14ac:dyDescent="0.15">
      <c r="A216" s="11">
        <f>IF(A215=0,A214+1,A215+1)</f>
        <v>1107</v>
      </c>
      <c r="B216" s="10">
        <f>IF(B215=0,B214+1,B215+1)</f>
        <v>199</v>
      </c>
      <c r="C216" s="52" t="s">
        <v>1470</v>
      </c>
      <c r="D216" s="11"/>
      <c r="E216" s="16"/>
      <c r="F216" s="16"/>
      <c r="G216" s="19"/>
      <c r="H216"/>
    </row>
    <row r="217" spans="1:8" x14ac:dyDescent="0.15">
      <c r="A217" s="76"/>
      <c r="B217" s="84"/>
      <c r="C217" s="71" t="s">
        <v>1208</v>
      </c>
      <c r="D217" s="32"/>
      <c r="E217" s="32"/>
      <c r="F217" s="33"/>
      <c r="G217" s="33"/>
    </row>
    <row r="218" spans="1:8" ht="40.5" x14ac:dyDescent="0.15">
      <c r="A218" s="11">
        <f t="shared" ref="A218:B223" si="22">IF(A217=0,A216+1,A217+1)</f>
        <v>1108</v>
      </c>
      <c r="B218" s="10">
        <f t="shared" si="22"/>
        <v>200</v>
      </c>
      <c r="C218" s="45" t="s">
        <v>868</v>
      </c>
      <c r="D218" s="11"/>
      <c r="E218" s="16"/>
      <c r="F218" s="16"/>
      <c r="G218" s="19"/>
    </row>
    <row r="219" spans="1:8" ht="54" x14ac:dyDescent="0.15">
      <c r="A219" s="11">
        <f t="shared" si="22"/>
        <v>1109</v>
      </c>
      <c r="B219" s="10">
        <f t="shared" si="22"/>
        <v>201</v>
      </c>
      <c r="C219" s="52" t="s">
        <v>867</v>
      </c>
      <c r="D219" s="11"/>
      <c r="E219" s="16"/>
      <c r="F219" s="16"/>
      <c r="G219" s="19"/>
    </row>
    <row r="220" spans="1:8" ht="40.5" x14ac:dyDescent="0.15">
      <c r="A220" s="11">
        <f t="shared" si="22"/>
        <v>1110</v>
      </c>
      <c r="B220" s="10">
        <f t="shared" si="22"/>
        <v>202</v>
      </c>
      <c r="C220" s="52" t="s">
        <v>866</v>
      </c>
      <c r="D220" s="11"/>
      <c r="E220" s="16"/>
      <c r="F220" s="16"/>
      <c r="G220" s="19"/>
    </row>
    <row r="221" spans="1:8" ht="202.5" x14ac:dyDescent="0.15">
      <c r="A221" s="11">
        <f t="shared" si="22"/>
        <v>1111</v>
      </c>
      <c r="B221" s="10">
        <f t="shared" si="22"/>
        <v>203</v>
      </c>
      <c r="C221" s="52" t="s">
        <v>865</v>
      </c>
      <c r="D221" s="11"/>
      <c r="E221" s="16"/>
      <c r="F221" s="16"/>
      <c r="G221" s="19"/>
    </row>
    <row r="222" spans="1:8" ht="27" x14ac:dyDescent="0.15">
      <c r="A222" s="11">
        <f t="shared" si="22"/>
        <v>1112</v>
      </c>
      <c r="B222" s="10">
        <f t="shared" si="22"/>
        <v>204</v>
      </c>
      <c r="C222" s="52" t="s">
        <v>1209</v>
      </c>
      <c r="D222" s="11"/>
      <c r="E222" s="16"/>
      <c r="F222" s="16"/>
      <c r="G222" s="19"/>
    </row>
    <row r="223" spans="1:8" ht="27" x14ac:dyDescent="0.15">
      <c r="A223" s="11">
        <f t="shared" si="22"/>
        <v>1113</v>
      </c>
      <c r="B223" s="10">
        <f t="shared" si="22"/>
        <v>205</v>
      </c>
      <c r="C223" s="52" t="s">
        <v>1210</v>
      </c>
      <c r="D223" s="11"/>
      <c r="E223" s="16"/>
      <c r="F223" s="16"/>
      <c r="G223" s="19"/>
    </row>
    <row r="224" spans="1:8" x14ac:dyDescent="0.15">
      <c r="A224" s="76"/>
      <c r="B224" s="84"/>
      <c r="C224" s="71" t="s">
        <v>1211</v>
      </c>
      <c r="D224" s="32"/>
      <c r="E224" s="32"/>
      <c r="F224" s="32"/>
      <c r="G224" s="33"/>
    </row>
    <row r="225" spans="1:7" ht="81" x14ac:dyDescent="0.15">
      <c r="A225" s="11">
        <f t="shared" ref="A225:B230" si="23">IF(A224=0,A223+1,A224+1)</f>
        <v>1114</v>
      </c>
      <c r="B225" s="10">
        <f t="shared" si="23"/>
        <v>206</v>
      </c>
      <c r="C225" s="45" t="s">
        <v>859</v>
      </c>
      <c r="D225" s="11"/>
      <c r="E225" s="16"/>
      <c r="F225" s="16"/>
      <c r="G225" s="19"/>
    </row>
    <row r="226" spans="1:7" ht="81" x14ac:dyDescent="0.15">
      <c r="A226" s="11">
        <f t="shared" si="23"/>
        <v>1115</v>
      </c>
      <c r="B226" s="10">
        <f t="shared" si="23"/>
        <v>207</v>
      </c>
      <c r="C226" s="45" t="s">
        <v>1212</v>
      </c>
      <c r="D226" s="11"/>
      <c r="E226" s="16"/>
      <c r="F226" s="16"/>
      <c r="G226" s="19"/>
    </row>
    <row r="227" spans="1:7" ht="40.5" x14ac:dyDescent="0.15">
      <c r="A227" s="11">
        <f t="shared" si="23"/>
        <v>1116</v>
      </c>
      <c r="B227" s="10">
        <f t="shared" si="23"/>
        <v>208</v>
      </c>
      <c r="C227" s="52" t="s">
        <v>858</v>
      </c>
      <c r="D227" s="11"/>
      <c r="E227" s="16"/>
      <c r="F227" s="16"/>
      <c r="G227" s="19"/>
    </row>
    <row r="228" spans="1:7" ht="297" x14ac:dyDescent="0.15">
      <c r="A228" s="11">
        <f t="shared" si="23"/>
        <v>1117</v>
      </c>
      <c r="B228" s="10">
        <f t="shared" si="23"/>
        <v>209</v>
      </c>
      <c r="C228" s="52" t="s">
        <v>1213</v>
      </c>
      <c r="D228" s="11"/>
      <c r="E228" s="16"/>
      <c r="F228" s="16"/>
      <c r="G228" s="19"/>
    </row>
    <row r="229" spans="1:7" ht="27" x14ac:dyDescent="0.15">
      <c r="A229" s="11">
        <f t="shared" si="23"/>
        <v>1118</v>
      </c>
      <c r="B229" s="10">
        <f t="shared" si="23"/>
        <v>210</v>
      </c>
      <c r="C229" s="52" t="s">
        <v>1214</v>
      </c>
      <c r="D229" s="11"/>
      <c r="E229" s="16"/>
      <c r="F229" s="16"/>
      <c r="G229" s="19"/>
    </row>
    <row r="230" spans="1:7" ht="27" x14ac:dyDescent="0.15">
      <c r="A230" s="11">
        <f t="shared" si="23"/>
        <v>1119</v>
      </c>
      <c r="B230" s="10">
        <f t="shared" si="23"/>
        <v>211</v>
      </c>
      <c r="C230" s="52" t="s">
        <v>1210</v>
      </c>
      <c r="D230" s="11"/>
      <c r="E230" s="16"/>
      <c r="F230" s="16"/>
      <c r="G230" s="19"/>
    </row>
    <row r="231" spans="1:7" x14ac:dyDescent="0.15">
      <c r="A231" s="76"/>
      <c r="B231" s="84"/>
      <c r="C231" s="31" t="s">
        <v>1215</v>
      </c>
      <c r="D231" s="32"/>
      <c r="E231" s="32"/>
      <c r="F231" s="32"/>
      <c r="G231" s="33"/>
    </row>
    <row r="232" spans="1:7" ht="175.5" x14ac:dyDescent="0.15">
      <c r="A232" s="11">
        <f t="shared" ref="A232:B237" si="24">IF(A231=0,A230+1,A231+1)</f>
        <v>1120</v>
      </c>
      <c r="B232" s="10">
        <f t="shared" si="24"/>
        <v>212</v>
      </c>
      <c r="C232" s="45" t="s">
        <v>1216</v>
      </c>
      <c r="D232" s="11"/>
      <c r="E232" s="16"/>
      <c r="F232" s="16"/>
      <c r="G232" s="19"/>
    </row>
    <row r="233" spans="1:7" ht="54" x14ac:dyDescent="0.15">
      <c r="A233" s="11">
        <f t="shared" si="24"/>
        <v>1121</v>
      </c>
      <c r="B233" s="10">
        <f t="shared" si="24"/>
        <v>213</v>
      </c>
      <c r="C233" s="45" t="s">
        <v>863</v>
      </c>
      <c r="D233" s="11"/>
      <c r="E233" s="16"/>
      <c r="F233" s="16"/>
      <c r="G233" s="19"/>
    </row>
    <row r="234" spans="1:7" ht="81" x14ac:dyDescent="0.15">
      <c r="A234" s="11">
        <f t="shared" si="24"/>
        <v>1122</v>
      </c>
      <c r="B234" s="10">
        <f t="shared" si="24"/>
        <v>214</v>
      </c>
      <c r="C234" s="45" t="s">
        <v>1217</v>
      </c>
      <c r="D234" s="11"/>
      <c r="E234" s="16"/>
      <c r="F234" s="16"/>
      <c r="G234" s="19"/>
    </row>
    <row r="235" spans="1:7" ht="108" x14ac:dyDescent="0.15">
      <c r="A235" s="11">
        <f t="shared" si="24"/>
        <v>1123</v>
      </c>
      <c r="B235" s="10">
        <f t="shared" si="24"/>
        <v>215</v>
      </c>
      <c r="C235" s="45" t="s">
        <v>862</v>
      </c>
      <c r="D235" s="11"/>
      <c r="E235" s="16"/>
      <c r="F235" s="16"/>
      <c r="G235" s="19"/>
    </row>
    <row r="236" spans="1:7" ht="40.5" x14ac:dyDescent="0.15">
      <c r="A236" s="11">
        <f t="shared" si="24"/>
        <v>1124</v>
      </c>
      <c r="B236" s="10">
        <f t="shared" si="24"/>
        <v>216</v>
      </c>
      <c r="C236" s="45" t="s">
        <v>861</v>
      </c>
      <c r="D236" s="11"/>
      <c r="E236" s="16"/>
      <c r="F236" s="16"/>
      <c r="G236" s="19"/>
    </row>
    <row r="237" spans="1:7" ht="202.5" x14ac:dyDescent="0.15">
      <c r="A237" s="11">
        <f t="shared" si="24"/>
        <v>1125</v>
      </c>
      <c r="B237" s="10">
        <f t="shared" si="24"/>
        <v>217</v>
      </c>
      <c r="C237" s="44" t="s">
        <v>860</v>
      </c>
      <c r="D237" s="11"/>
      <c r="E237" s="16"/>
      <c r="F237" s="16"/>
      <c r="G237" s="19"/>
    </row>
    <row r="238" spans="1:7" x14ac:dyDescent="0.15">
      <c r="A238" s="76"/>
      <c r="B238" s="84"/>
      <c r="C238" s="71" t="s">
        <v>1218</v>
      </c>
      <c r="D238" s="32"/>
      <c r="E238" s="32"/>
      <c r="F238" s="32"/>
      <c r="G238" s="33"/>
    </row>
    <row r="239" spans="1:7" ht="27" x14ac:dyDescent="0.15">
      <c r="A239" s="11">
        <f t="shared" ref="A239:B241" si="25">IF(A238=0,A237+1,A238+1)</f>
        <v>1126</v>
      </c>
      <c r="B239" s="10">
        <f t="shared" si="25"/>
        <v>218</v>
      </c>
      <c r="C239" s="45" t="s">
        <v>1219</v>
      </c>
      <c r="D239" s="11"/>
      <c r="E239" s="16"/>
      <c r="F239" s="16"/>
      <c r="G239" s="19"/>
    </row>
    <row r="240" spans="1:7" ht="40.5" x14ac:dyDescent="0.15">
      <c r="A240" s="11">
        <f t="shared" si="25"/>
        <v>1127</v>
      </c>
      <c r="B240" s="10">
        <f t="shared" si="25"/>
        <v>219</v>
      </c>
      <c r="C240" s="45" t="s">
        <v>1220</v>
      </c>
      <c r="D240" s="11"/>
      <c r="E240" s="16"/>
      <c r="F240" s="16"/>
      <c r="G240" s="19"/>
    </row>
    <row r="241" spans="1:7" ht="27" x14ac:dyDescent="0.15">
      <c r="A241" s="11">
        <f t="shared" si="25"/>
        <v>1128</v>
      </c>
      <c r="B241" s="10">
        <f t="shared" si="25"/>
        <v>220</v>
      </c>
      <c r="C241" s="45" t="s">
        <v>1221</v>
      </c>
      <c r="D241" s="11"/>
      <c r="E241" s="16"/>
      <c r="F241" s="16"/>
      <c r="G241" s="19"/>
    </row>
    <row r="242" spans="1:7" x14ac:dyDescent="0.15">
      <c r="A242" s="76"/>
      <c r="B242" s="84"/>
      <c r="C242" s="71" t="s">
        <v>1222</v>
      </c>
      <c r="D242" s="32"/>
      <c r="E242" s="32"/>
      <c r="F242" s="32"/>
      <c r="G242" s="33"/>
    </row>
    <row r="243" spans="1:7" ht="54" x14ac:dyDescent="0.15">
      <c r="A243" s="11">
        <f t="shared" ref="A243:B245" si="26">IF(A242=0,A241+1,A242+1)</f>
        <v>1129</v>
      </c>
      <c r="B243" s="10">
        <f t="shared" si="26"/>
        <v>221</v>
      </c>
      <c r="C243" s="45" t="s">
        <v>1223</v>
      </c>
      <c r="D243" s="11"/>
      <c r="E243" s="16"/>
      <c r="F243" s="16"/>
      <c r="G243" s="19"/>
    </row>
    <row r="244" spans="1:7" ht="40.5" x14ac:dyDescent="0.15">
      <c r="A244" s="11">
        <f t="shared" si="26"/>
        <v>1130</v>
      </c>
      <c r="B244" s="10">
        <f t="shared" si="26"/>
        <v>222</v>
      </c>
      <c r="C244" s="45" t="s">
        <v>1224</v>
      </c>
      <c r="D244" s="11"/>
      <c r="E244" s="16"/>
      <c r="F244" s="16"/>
      <c r="G244" s="19"/>
    </row>
    <row r="245" spans="1:7" ht="27" x14ac:dyDescent="0.15">
      <c r="A245" s="11">
        <f t="shared" si="26"/>
        <v>1131</v>
      </c>
      <c r="B245" s="10">
        <f t="shared" si="26"/>
        <v>223</v>
      </c>
      <c r="C245" s="45" t="s">
        <v>1225</v>
      </c>
      <c r="D245" s="11"/>
      <c r="E245" s="16"/>
      <c r="F245" s="16"/>
      <c r="G245" s="19"/>
    </row>
    <row r="246" spans="1:7" x14ac:dyDescent="0.15">
      <c r="A246" s="76"/>
      <c r="B246" s="84"/>
      <c r="C246" s="71" t="s">
        <v>1226</v>
      </c>
      <c r="D246" s="32"/>
      <c r="E246" s="32"/>
      <c r="F246" s="32"/>
      <c r="G246" s="33"/>
    </row>
    <row r="247" spans="1:7" ht="54" x14ac:dyDescent="0.15">
      <c r="A247" s="11">
        <f t="shared" ref="A247:B250" si="27">IF(A246=0,A245+1,A246+1)</f>
        <v>1132</v>
      </c>
      <c r="B247" s="10">
        <f t="shared" si="27"/>
        <v>224</v>
      </c>
      <c r="C247" s="45" t="s">
        <v>1227</v>
      </c>
      <c r="D247" s="11"/>
      <c r="E247" s="16"/>
      <c r="F247" s="16"/>
      <c r="G247" s="19"/>
    </row>
    <row r="248" spans="1:7" ht="54" x14ac:dyDescent="0.15">
      <c r="A248" s="11">
        <f t="shared" si="27"/>
        <v>1133</v>
      </c>
      <c r="B248" s="10">
        <f t="shared" si="27"/>
        <v>225</v>
      </c>
      <c r="C248" s="45" t="s">
        <v>1228</v>
      </c>
      <c r="D248" s="11"/>
      <c r="E248" s="16"/>
      <c r="F248" s="16"/>
      <c r="G248" s="19"/>
    </row>
    <row r="249" spans="1:7" ht="40.5" x14ac:dyDescent="0.15">
      <c r="A249" s="11">
        <f t="shared" si="27"/>
        <v>1134</v>
      </c>
      <c r="B249" s="10">
        <f t="shared" si="27"/>
        <v>226</v>
      </c>
      <c r="C249" s="45" t="s">
        <v>1229</v>
      </c>
      <c r="D249" s="11"/>
      <c r="E249" s="16"/>
      <c r="F249" s="16"/>
      <c r="G249" s="19"/>
    </row>
    <row r="250" spans="1:7" ht="108" x14ac:dyDescent="0.15">
      <c r="A250" s="11">
        <f t="shared" si="27"/>
        <v>1135</v>
      </c>
      <c r="B250" s="10">
        <f t="shared" si="27"/>
        <v>227</v>
      </c>
      <c r="C250" s="45" t="s">
        <v>1230</v>
      </c>
      <c r="D250" s="11"/>
      <c r="E250" s="16"/>
      <c r="F250" s="16"/>
      <c r="G250" s="19"/>
    </row>
    <row r="251" spans="1:7" x14ac:dyDescent="0.15">
      <c r="A251" s="76"/>
      <c r="B251" s="84"/>
      <c r="C251" s="71" t="s">
        <v>1231</v>
      </c>
      <c r="D251" s="32"/>
      <c r="E251" s="32"/>
      <c r="F251" s="32"/>
      <c r="G251" s="33"/>
    </row>
    <row r="252" spans="1:7" ht="40.5" x14ac:dyDescent="0.15">
      <c r="A252" s="11">
        <f t="shared" ref="A252:B254" si="28">IF(A251=0,A250+1,A251+1)</f>
        <v>1136</v>
      </c>
      <c r="B252" s="10">
        <f t="shared" si="28"/>
        <v>228</v>
      </c>
      <c r="C252" s="52" t="s">
        <v>1232</v>
      </c>
      <c r="D252" s="11"/>
      <c r="E252" s="16"/>
      <c r="F252" s="16"/>
      <c r="G252" s="19"/>
    </row>
    <row r="253" spans="1:7" ht="175.5" x14ac:dyDescent="0.15">
      <c r="A253" s="11">
        <f t="shared" si="28"/>
        <v>1137</v>
      </c>
      <c r="B253" s="10">
        <f t="shared" si="28"/>
        <v>229</v>
      </c>
      <c r="C253" s="57" t="s">
        <v>1233</v>
      </c>
      <c r="D253" s="11"/>
      <c r="E253" s="16"/>
      <c r="F253" s="16"/>
      <c r="G253" s="19"/>
    </row>
    <row r="254" spans="1:7" ht="94.5" x14ac:dyDescent="0.15">
      <c r="A254" s="11">
        <f t="shared" si="28"/>
        <v>1138</v>
      </c>
      <c r="B254" s="10">
        <f t="shared" si="28"/>
        <v>230</v>
      </c>
      <c r="C254" s="52" t="s">
        <v>1234</v>
      </c>
      <c r="D254" s="11"/>
      <c r="E254" s="16"/>
      <c r="F254" s="16"/>
      <c r="G254" s="19"/>
    </row>
    <row r="255" spans="1:7" x14ac:dyDescent="0.15">
      <c r="A255" s="76"/>
      <c r="B255" s="84"/>
      <c r="C255" s="71" t="s">
        <v>1235</v>
      </c>
      <c r="D255" s="32"/>
      <c r="E255" s="32"/>
      <c r="F255" s="33"/>
      <c r="G255" s="33"/>
    </row>
    <row r="256" spans="1:7" ht="40.5" x14ac:dyDescent="0.15">
      <c r="A256" s="11">
        <f>IF(A255=0,A254+1,A255+1)</f>
        <v>1139</v>
      </c>
      <c r="B256" s="10">
        <f>IF(B255=0,B254+1,B255+1)</f>
        <v>231</v>
      </c>
      <c r="C256" s="52" t="s">
        <v>1236</v>
      </c>
      <c r="D256" s="11"/>
      <c r="E256" s="16"/>
      <c r="F256" s="16"/>
      <c r="G256" s="19"/>
    </row>
    <row r="257" spans="1:7" ht="81" x14ac:dyDescent="0.15">
      <c r="A257" s="11">
        <f>IF(A256=0,A255+1,A256+1)</f>
        <v>1140</v>
      </c>
      <c r="B257" s="10">
        <f>IF(B256=0,B255+1,B256+1)</f>
        <v>232</v>
      </c>
      <c r="C257" s="57" t="s">
        <v>1237</v>
      </c>
      <c r="D257" s="11"/>
      <c r="E257" s="16"/>
      <c r="F257" s="16"/>
      <c r="G257" s="19"/>
    </row>
  </sheetData>
  <autoFilter ref="A2:G257" xr:uid="{00000000-0009-0000-0000-000012000000}"/>
  <mergeCells count="1">
    <mergeCell ref="B1:C1"/>
  </mergeCells>
  <phoneticPr fontId="24"/>
  <pageMargins left="0.43307086614173229" right="0.43307086614173229" top="0.74803149606299213" bottom="0.74803149606299213" header="0.31496062992125984" footer="0.31496062992125984"/>
  <pageSetup paperSize="9" scale="97" orientation="landscape" r:id="rId1"/>
  <headerFooter>
    <oddFooter>&amp;C&amp;P／&amp;N</oddFooter>
    <firstHeader>&amp;R&amp;12【別紙４】　システム機能要件対応表</firstHeader>
  </headerFooter>
  <rowBreaks count="2" manualBreakCount="2">
    <brk id="230" max="6" man="1"/>
    <brk id="245"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260"/>
  <sheetViews>
    <sheetView view="pageBreakPreview" zoomScaleNormal="100" zoomScaleSheetLayoutView="100" zoomScalePageLayoutView="90" workbookViewId="0">
      <selection activeCell="B15" sqref="B15"/>
    </sheetView>
  </sheetViews>
  <sheetFormatPr defaultRowHeight="13.5" x14ac:dyDescent="0.15"/>
  <cols>
    <col min="1" max="1" width="6.25" style="5" customWidth="1"/>
    <col min="2" max="2" width="7.25" style="6" customWidth="1"/>
    <col min="3" max="3" width="56" style="47" customWidth="1"/>
    <col min="4" max="4" width="5.625" style="3" customWidth="1"/>
    <col min="5" max="5" width="10.375" style="3" customWidth="1"/>
    <col min="6" max="6" width="26.625" style="3" customWidth="1"/>
    <col min="7" max="7" width="23.625" style="7" customWidth="1"/>
    <col min="8" max="8" width="21.125" style="3" customWidth="1"/>
    <col min="9" max="16384" width="9" style="3"/>
  </cols>
  <sheetData>
    <row r="1" spans="1:8" s="1" customFormat="1" ht="25.5" customHeight="1" x14ac:dyDescent="0.15">
      <c r="A1" s="8"/>
      <c r="B1" s="114" t="s">
        <v>1398</v>
      </c>
      <c r="C1" s="26"/>
      <c r="D1" s="8"/>
      <c r="E1" s="8"/>
      <c r="F1" s="8"/>
      <c r="G1" s="9" t="s">
        <v>239</v>
      </c>
      <c r="H1" s="99"/>
    </row>
    <row r="2" spans="1:8" s="2" customFormat="1" ht="36" customHeight="1" x14ac:dyDescent="0.15">
      <c r="A2" s="121" t="s">
        <v>240</v>
      </c>
      <c r="B2" s="122" t="s">
        <v>241</v>
      </c>
      <c r="C2" s="121" t="s">
        <v>3</v>
      </c>
      <c r="D2" s="121" t="s">
        <v>242</v>
      </c>
      <c r="E2" s="123" t="s">
        <v>243</v>
      </c>
      <c r="F2" s="124" t="s">
        <v>244</v>
      </c>
      <c r="G2" s="121" t="s">
        <v>245</v>
      </c>
      <c r="H2" s="100"/>
    </row>
    <row r="3" spans="1:8" s="2" customFormat="1" x14ac:dyDescent="0.15">
      <c r="A3" s="17"/>
      <c r="B3" s="18"/>
      <c r="C3" s="31" t="s">
        <v>273</v>
      </c>
      <c r="D3" s="32"/>
      <c r="E3" s="32"/>
      <c r="F3" s="32"/>
      <c r="G3" s="33"/>
      <c r="H3" s="100"/>
    </row>
    <row r="4" spans="1:8" ht="54" x14ac:dyDescent="0.15">
      <c r="A4" s="43">
        <f>'19館内OPAC'!A257+1</f>
        <v>1141</v>
      </c>
      <c r="B4" s="43">
        <v>1</v>
      </c>
      <c r="C4" s="44" t="s">
        <v>1060</v>
      </c>
      <c r="D4" s="11"/>
      <c r="E4" s="16"/>
      <c r="F4" s="16"/>
      <c r="G4" s="19"/>
      <c r="H4"/>
    </row>
    <row r="5" spans="1:8" ht="67.5" x14ac:dyDescent="0.15">
      <c r="A5" s="43">
        <f t="shared" ref="A5:A13" si="0">IF(A4=0,A3+1,A4+1)</f>
        <v>1142</v>
      </c>
      <c r="B5" s="43">
        <f t="shared" ref="B5:B13" si="1">IF(B4=0,B3+1,B4+1)</f>
        <v>2</v>
      </c>
      <c r="C5" s="52" t="s">
        <v>1291</v>
      </c>
      <c r="D5" s="11"/>
      <c r="E5" s="16"/>
      <c r="F5" s="16"/>
      <c r="G5" s="19"/>
      <c r="H5"/>
    </row>
    <row r="6" spans="1:8" ht="27" x14ac:dyDescent="0.15">
      <c r="A6" s="43">
        <f t="shared" si="0"/>
        <v>1143</v>
      </c>
      <c r="B6" s="43">
        <f t="shared" si="1"/>
        <v>3</v>
      </c>
      <c r="C6" s="44" t="s">
        <v>926</v>
      </c>
      <c r="D6" s="11"/>
      <c r="E6" s="16"/>
      <c r="F6" s="16"/>
      <c r="G6" s="19"/>
      <c r="H6"/>
    </row>
    <row r="7" spans="1:8" ht="27" x14ac:dyDescent="0.15">
      <c r="A7" s="43">
        <f t="shared" si="0"/>
        <v>1144</v>
      </c>
      <c r="B7" s="43">
        <f t="shared" si="1"/>
        <v>4</v>
      </c>
      <c r="C7" s="45" t="s">
        <v>927</v>
      </c>
      <c r="D7" s="11"/>
      <c r="E7" s="16"/>
      <c r="F7" s="16"/>
      <c r="G7" s="19"/>
      <c r="H7"/>
    </row>
    <row r="8" spans="1:8" ht="40.5" x14ac:dyDescent="0.15">
      <c r="A8" s="43">
        <f t="shared" si="0"/>
        <v>1145</v>
      </c>
      <c r="B8" s="43">
        <f t="shared" si="1"/>
        <v>5</v>
      </c>
      <c r="C8" s="44" t="s">
        <v>928</v>
      </c>
      <c r="D8" s="11"/>
      <c r="E8" s="16"/>
      <c r="F8" s="16"/>
      <c r="G8" s="19"/>
      <c r="H8"/>
    </row>
    <row r="9" spans="1:8" ht="40.5" x14ac:dyDescent="0.15">
      <c r="A9" s="43">
        <f t="shared" si="0"/>
        <v>1146</v>
      </c>
      <c r="B9" s="43">
        <f t="shared" si="1"/>
        <v>6</v>
      </c>
      <c r="C9" s="44" t="s">
        <v>922</v>
      </c>
      <c r="D9" s="11"/>
      <c r="E9" s="16"/>
      <c r="F9" s="16"/>
      <c r="G9" s="19"/>
      <c r="H9"/>
    </row>
    <row r="10" spans="1:8" ht="27" x14ac:dyDescent="0.15">
      <c r="A10" s="43">
        <f t="shared" si="0"/>
        <v>1147</v>
      </c>
      <c r="B10" s="43">
        <f t="shared" si="1"/>
        <v>7</v>
      </c>
      <c r="C10" s="50" t="s">
        <v>929</v>
      </c>
      <c r="D10" s="11"/>
      <c r="E10" s="16"/>
      <c r="F10" s="16"/>
      <c r="G10" s="19"/>
      <c r="H10"/>
    </row>
    <row r="11" spans="1:8" ht="40.5" x14ac:dyDescent="0.15">
      <c r="A11" s="43">
        <f t="shared" si="0"/>
        <v>1148</v>
      </c>
      <c r="B11" s="43">
        <f t="shared" si="1"/>
        <v>8</v>
      </c>
      <c r="C11" s="50" t="s">
        <v>930</v>
      </c>
      <c r="D11" s="11"/>
      <c r="E11" s="16"/>
      <c r="F11" s="16"/>
      <c r="G11" s="19"/>
      <c r="H11"/>
    </row>
    <row r="12" spans="1:8" ht="67.5" x14ac:dyDescent="0.15">
      <c r="A12" s="43">
        <f t="shared" si="0"/>
        <v>1149</v>
      </c>
      <c r="B12" s="43">
        <f t="shared" si="1"/>
        <v>9</v>
      </c>
      <c r="C12" s="50" t="s">
        <v>931</v>
      </c>
      <c r="D12" s="11"/>
      <c r="E12" s="16"/>
      <c r="F12" s="50"/>
      <c r="G12" s="19"/>
      <c r="H12"/>
    </row>
    <row r="13" spans="1:8" ht="67.5" x14ac:dyDescent="0.15">
      <c r="A13" s="43">
        <f t="shared" si="0"/>
        <v>1150</v>
      </c>
      <c r="B13" s="43">
        <f t="shared" si="1"/>
        <v>10</v>
      </c>
      <c r="C13" s="52" t="s">
        <v>1292</v>
      </c>
      <c r="D13" s="11"/>
      <c r="E13" s="16"/>
      <c r="F13" s="50"/>
      <c r="G13" s="19"/>
      <c r="H13"/>
    </row>
    <row r="14" spans="1:8" x14ac:dyDescent="0.15">
      <c r="A14" s="17"/>
      <c r="B14" s="18"/>
      <c r="C14" s="31" t="s">
        <v>932</v>
      </c>
      <c r="D14" s="32"/>
      <c r="E14" s="32"/>
      <c r="F14" s="32"/>
      <c r="G14" s="33"/>
    </row>
    <row r="15" spans="1:8" ht="54" x14ac:dyDescent="0.15">
      <c r="A15" s="43">
        <f t="shared" ref="A15:A24" si="2">IF(A14=0,A13+1,A14+1)</f>
        <v>1151</v>
      </c>
      <c r="B15" s="43">
        <f t="shared" ref="B15:B24" si="3">IF(B14=0,B13+1,B14+1)</f>
        <v>11</v>
      </c>
      <c r="C15" s="45" t="s">
        <v>933</v>
      </c>
      <c r="D15" s="11"/>
      <c r="E15" s="16"/>
      <c r="F15" s="16"/>
      <c r="G15" s="19"/>
    </row>
    <row r="16" spans="1:8" ht="40.5" x14ac:dyDescent="0.15">
      <c r="A16" s="43">
        <f t="shared" si="2"/>
        <v>1152</v>
      </c>
      <c r="B16" s="43">
        <f t="shared" si="3"/>
        <v>12</v>
      </c>
      <c r="C16" s="45" t="s">
        <v>934</v>
      </c>
      <c r="D16" s="11"/>
      <c r="E16" s="16"/>
      <c r="F16" s="45"/>
      <c r="G16" s="19"/>
    </row>
    <row r="17" spans="1:7" ht="67.5" x14ac:dyDescent="0.15">
      <c r="A17" s="43">
        <f t="shared" si="2"/>
        <v>1153</v>
      </c>
      <c r="B17" s="43">
        <f t="shared" si="3"/>
        <v>13</v>
      </c>
      <c r="C17" s="45" t="s">
        <v>935</v>
      </c>
      <c r="D17" s="11"/>
      <c r="E17" s="16"/>
      <c r="F17" s="16"/>
      <c r="G17" s="19"/>
    </row>
    <row r="18" spans="1:7" ht="40.5" x14ac:dyDescent="0.15">
      <c r="A18" s="43">
        <f t="shared" si="2"/>
        <v>1154</v>
      </c>
      <c r="B18" s="43">
        <f t="shared" si="3"/>
        <v>14</v>
      </c>
      <c r="C18" s="45" t="s">
        <v>936</v>
      </c>
      <c r="D18" s="11"/>
      <c r="E18" s="16"/>
      <c r="F18" s="96"/>
      <c r="G18" s="19"/>
    </row>
    <row r="19" spans="1:7" ht="40.5" x14ac:dyDescent="0.15">
      <c r="A19" s="43">
        <f t="shared" si="2"/>
        <v>1155</v>
      </c>
      <c r="B19" s="43">
        <f t="shared" si="3"/>
        <v>15</v>
      </c>
      <c r="C19" s="45" t="s">
        <v>937</v>
      </c>
      <c r="D19" s="11"/>
      <c r="E19" s="16"/>
      <c r="F19" s="96"/>
      <c r="G19" s="19"/>
    </row>
    <row r="20" spans="1:7" ht="27" x14ac:dyDescent="0.15">
      <c r="A20" s="43">
        <f t="shared" si="2"/>
        <v>1156</v>
      </c>
      <c r="B20" s="43">
        <f t="shared" si="3"/>
        <v>16</v>
      </c>
      <c r="C20" s="45" t="s">
        <v>938</v>
      </c>
      <c r="D20" s="11"/>
      <c r="E20" s="16"/>
      <c r="F20" s="16"/>
      <c r="G20" s="19"/>
    </row>
    <row r="21" spans="1:7" ht="27" x14ac:dyDescent="0.15">
      <c r="A21" s="43">
        <f t="shared" si="2"/>
        <v>1157</v>
      </c>
      <c r="B21" s="43">
        <f t="shared" si="3"/>
        <v>17</v>
      </c>
      <c r="C21" s="45" t="s">
        <v>939</v>
      </c>
      <c r="D21" s="11"/>
      <c r="E21" s="16"/>
      <c r="F21" s="16"/>
      <c r="G21" s="19"/>
    </row>
    <row r="22" spans="1:7" ht="81" x14ac:dyDescent="0.15">
      <c r="A22" s="43">
        <f t="shared" si="2"/>
        <v>1158</v>
      </c>
      <c r="B22" s="43">
        <f t="shared" si="3"/>
        <v>18</v>
      </c>
      <c r="C22" s="45" t="s">
        <v>940</v>
      </c>
      <c r="D22" s="11"/>
      <c r="E22" s="16"/>
      <c r="F22" s="16"/>
      <c r="G22" s="19"/>
    </row>
    <row r="23" spans="1:7" ht="40.5" x14ac:dyDescent="0.15">
      <c r="A23" s="43">
        <f t="shared" si="2"/>
        <v>1159</v>
      </c>
      <c r="B23" s="43">
        <f t="shared" si="3"/>
        <v>19</v>
      </c>
      <c r="C23" s="45" t="s">
        <v>941</v>
      </c>
      <c r="D23" s="11"/>
      <c r="E23" s="16"/>
      <c r="F23" s="16"/>
      <c r="G23" s="19"/>
    </row>
    <row r="24" spans="1:7" ht="40.5" x14ac:dyDescent="0.15">
      <c r="A24" s="43">
        <f t="shared" si="2"/>
        <v>1160</v>
      </c>
      <c r="B24" s="43">
        <f t="shared" si="3"/>
        <v>20</v>
      </c>
      <c r="C24" s="45" t="s">
        <v>942</v>
      </c>
      <c r="D24" s="11"/>
      <c r="E24" s="16"/>
      <c r="F24" s="16"/>
      <c r="G24" s="19"/>
    </row>
    <row r="25" spans="1:7" x14ac:dyDescent="0.15">
      <c r="A25" s="17"/>
      <c r="B25" s="18"/>
      <c r="C25" s="78" t="s">
        <v>943</v>
      </c>
      <c r="D25" s="78"/>
      <c r="E25" s="78"/>
      <c r="F25" s="78"/>
      <c r="G25" s="78"/>
    </row>
    <row r="26" spans="1:7" ht="40.5" x14ac:dyDescent="0.15">
      <c r="A26" s="43">
        <f t="shared" ref="A26:A34" si="4">IF(A25=0,A24+1,A25+1)</f>
        <v>1161</v>
      </c>
      <c r="B26" s="43">
        <f t="shared" ref="B26:B34" si="5">IF(B25=0,B24+1,B25+1)</f>
        <v>21</v>
      </c>
      <c r="C26" s="23" t="s">
        <v>921</v>
      </c>
      <c r="D26" s="11"/>
      <c r="E26" s="16"/>
      <c r="F26" s="16"/>
      <c r="G26" s="19"/>
    </row>
    <row r="27" spans="1:7" ht="40.5" x14ac:dyDescent="0.15">
      <c r="A27" s="43">
        <f t="shared" si="4"/>
        <v>1162</v>
      </c>
      <c r="B27" s="43">
        <f t="shared" si="5"/>
        <v>22</v>
      </c>
      <c r="C27" s="44" t="s">
        <v>944</v>
      </c>
      <c r="D27" s="11"/>
      <c r="E27" s="16"/>
      <c r="F27" s="16"/>
      <c r="G27" s="19"/>
    </row>
    <row r="28" spans="1:7" ht="67.5" x14ac:dyDescent="0.15">
      <c r="A28" s="43">
        <f t="shared" si="4"/>
        <v>1163</v>
      </c>
      <c r="B28" s="43">
        <f t="shared" si="5"/>
        <v>23</v>
      </c>
      <c r="C28" s="44" t="s">
        <v>920</v>
      </c>
      <c r="D28" s="11"/>
      <c r="E28" s="16"/>
      <c r="F28" s="16"/>
      <c r="G28" s="19"/>
    </row>
    <row r="29" spans="1:7" ht="40.5" x14ac:dyDescent="0.15">
      <c r="A29" s="43">
        <f t="shared" si="4"/>
        <v>1164</v>
      </c>
      <c r="B29" s="43">
        <f t="shared" si="5"/>
        <v>24</v>
      </c>
      <c r="C29" s="44" t="s">
        <v>919</v>
      </c>
      <c r="D29" s="11"/>
      <c r="E29" s="16"/>
      <c r="F29" s="16"/>
      <c r="G29" s="19"/>
    </row>
    <row r="30" spans="1:7" ht="40.5" x14ac:dyDescent="0.15">
      <c r="A30" s="43">
        <f t="shared" si="4"/>
        <v>1165</v>
      </c>
      <c r="B30" s="43">
        <f t="shared" si="5"/>
        <v>25</v>
      </c>
      <c r="C30" s="44" t="s">
        <v>918</v>
      </c>
      <c r="D30" s="11"/>
      <c r="E30" s="16"/>
      <c r="F30" s="16"/>
      <c r="G30" s="19"/>
    </row>
    <row r="31" spans="1:7" ht="405" x14ac:dyDescent="0.15">
      <c r="A31" s="43">
        <f t="shared" si="4"/>
        <v>1166</v>
      </c>
      <c r="B31" s="43">
        <f t="shared" si="5"/>
        <v>26</v>
      </c>
      <c r="C31" s="50" t="s">
        <v>1512</v>
      </c>
      <c r="D31" s="11"/>
      <c r="E31" s="16"/>
      <c r="F31" s="16"/>
      <c r="G31" s="19"/>
    </row>
    <row r="32" spans="1:7" ht="27" x14ac:dyDescent="0.15">
      <c r="A32" s="43">
        <f t="shared" si="4"/>
        <v>1167</v>
      </c>
      <c r="B32" s="43">
        <f t="shared" si="5"/>
        <v>27</v>
      </c>
      <c r="C32" s="44" t="s">
        <v>1047</v>
      </c>
      <c r="D32" s="11"/>
      <c r="E32" s="16"/>
      <c r="F32" s="16"/>
      <c r="G32" s="19"/>
    </row>
    <row r="33" spans="1:7" ht="54" x14ac:dyDescent="0.15">
      <c r="A33" s="43">
        <f t="shared" si="4"/>
        <v>1168</v>
      </c>
      <c r="B33" s="43">
        <f t="shared" si="5"/>
        <v>28</v>
      </c>
      <c r="C33" s="44" t="s">
        <v>1467</v>
      </c>
      <c r="D33" s="11"/>
      <c r="E33" s="16"/>
      <c r="F33" s="16"/>
      <c r="G33" s="19"/>
    </row>
    <row r="34" spans="1:7" ht="54" x14ac:dyDescent="0.15">
      <c r="A34" s="43">
        <f t="shared" si="4"/>
        <v>1169</v>
      </c>
      <c r="B34" s="43">
        <f t="shared" si="5"/>
        <v>29</v>
      </c>
      <c r="C34" s="44" t="s">
        <v>1048</v>
      </c>
      <c r="D34" s="11"/>
      <c r="E34" s="16"/>
      <c r="F34" s="16"/>
      <c r="G34" s="19"/>
    </row>
    <row r="35" spans="1:7" x14ac:dyDescent="0.15">
      <c r="A35" s="17"/>
      <c r="B35" s="18"/>
      <c r="C35" s="31" t="s">
        <v>945</v>
      </c>
      <c r="D35" s="32"/>
      <c r="E35" s="32"/>
      <c r="F35" s="32"/>
      <c r="G35" s="33"/>
    </row>
    <row r="36" spans="1:7" ht="40.5" x14ac:dyDescent="0.15">
      <c r="A36" s="43">
        <f t="shared" ref="A36:A45" si="6">IF(A35=0,A34+1,A35+1)</f>
        <v>1170</v>
      </c>
      <c r="B36" s="43">
        <f t="shared" ref="B36:B45" si="7">IF(B35=0,B34+1,B35+1)</f>
        <v>30</v>
      </c>
      <c r="C36" s="45" t="s">
        <v>917</v>
      </c>
      <c r="D36" s="11"/>
      <c r="E36" s="16"/>
      <c r="F36" s="16"/>
      <c r="G36" s="19"/>
    </row>
    <row r="37" spans="1:7" ht="40.5" x14ac:dyDescent="0.15">
      <c r="A37" s="43">
        <f t="shared" si="6"/>
        <v>1171</v>
      </c>
      <c r="B37" s="43">
        <f t="shared" si="7"/>
        <v>31</v>
      </c>
      <c r="C37" s="45" t="s">
        <v>946</v>
      </c>
      <c r="D37" s="11"/>
      <c r="E37" s="16"/>
      <c r="F37" s="16"/>
      <c r="G37" s="19"/>
    </row>
    <row r="38" spans="1:7" ht="40.5" x14ac:dyDescent="0.15">
      <c r="A38" s="43">
        <f t="shared" si="6"/>
        <v>1172</v>
      </c>
      <c r="B38" s="43">
        <f t="shared" si="7"/>
        <v>32</v>
      </c>
      <c r="C38" s="45" t="s">
        <v>947</v>
      </c>
      <c r="D38" s="11"/>
      <c r="E38" s="16"/>
      <c r="F38" s="16"/>
      <c r="G38" s="19"/>
    </row>
    <row r="39" spans="1:7" ht="135" x14ac:dyDescent="0.15">
      <c r="A39" s="43">
        <f t="shared" si="6"/>
        <v>1173</v>
      </c>
      <c r="B39" s="43">
        <f t="shared" si="7"/>
        <v>33</v>
      </c>
      <c r="C39" s="45" t="s">
        <v>1061</v>
      </c>
      <c r="D39" s="11"/>
      <c r="E39" s="16"/>
      <c r="F39" s="16"/>
      <c r="G39" s="19"/>
    </row>
    <row r="40" spans="1:7" ht="108" x14ac:dyDescent="0.15">
      <c r="A40" s="43">
        <f t="shared" si="6"/>
        <v>1174</v>
      </c>
      <c r="B40" s="43">
        <f t="shared" si="7"/>
        <v>34</v>
      </c>
      <c r="C40" s="45" t="s">
        <v>1514</v>
      </c>
      <c r="D40" s="11"/>
      <c r="E40" s="16"/>
      <c r="F40" s="16"/>
      <c r="G40" s="19"/>
    </row>
    <row r="41" spans="1:7" ht="40.5" x14ac:dyDescent="0.15">
      <c r="A41" s="43">
        <f t="shared" si="6"/>
        <v>1175</v>
      </c>
      <c r="B41" s="43">
        <f t="shared" si="7"/>
        <v>35</v>
      </c>
      <c r="C41" s="45" t="s">
        <v>916</v>
      </c>
      <c r="D41" s="11"/>
      <c r="E41" s="16"/>
      <c r="F41" s="16"/>
      <c r="G41" s="19"/>
    </row>
    <row r="42" spans="1:7" ht="175.5" x14ac:dyDescent="0.15">
      <c r="A42" s="43">
        <f t="shared" si="6"/>
        <v>1176</v>
      </c>
      <c r="B42" s="43">
        <f t="shared" si="7"/>
        <v>36</v>
      </c>
      <c r="C42" s="45" t="s">
        <v>915</v>
      </c>
      <c r="D42" s="11"/>
      <c r="E42" s="16"/>
      <c r="F42" s="16"/>
      <c r="G42" s="19"/>
    </row>
    <row r="43" spans="1:7" ht="27" x14ac:dyDescent="0.15">
      <c r="A43" s="43">
        <f t="shared" si="6"/>
        <v>1177</v>
      </c>
      <c r="B43" s="43">
        <f t="shared" si="7"/>
        <v>37</v>
      </c>
      <c r="C43" s="45" t="s">
        <v>901</v>
      </c>
      <c r="D43" s="11"/>
      <c r="E43" s="16"/>
      <c r="F43" s="16"/>
      <c r="G43" s="19"/>
    </row>
    <row r="44" spans="1:7" ht="108" x14ac:dyDescent="0.15">
      <c r="A44" s="43">
        <f t="shared" si="6"/>
        <v>1178</v>
      </c>
      <c r="B44" s="43">
        <f t="shared" si="7"/>
        <v>38</v>
      </c>
      <c r="C44" s="45" t="s">
        <v>1515</v>
      </c>
      <c r="D44" s="11"/>
      <c r="E44" s="16"/>
      <c r="F44" s="16"/>
      <c r="G44" s="19"/>
    </row>
    <row r="45" spans="1:7" ht="54" x14ac:dyDescent="0.15">
      <c r="A45" s="43">
        <f t="shared" si="6"/>
        <v>1179</v>
      </c>
      <c r="B45" s="43">
        <f t="shared" si="7"/>
        <v>39</v>
      </c>
      <c r="C45" s="45" t="s">
        <v>1317</v>
      </c>
      <c r="D45" s="11"/>
      <c r="E45" s="16"/>
      <c r="F45" s="16"/>
      <c r="G45" s="19"/>
    </row>
    <row r="46" spans="1:7" x14ac:dyDescent="0.15">
      <c r="A46" s="17"/>
      <c r="B46" s="18"/>
      <c r="C46" s="31" t="s">
        <v>1472</v>
      </c>
      <c r="D46" s="32"/>
      <c r="E46" s="32"/>
      <c r="F46" s="32"/>
      <c r="G46" s="33"/>
    </row>
    <row r="47" spans="1:7" ht="40.5" x14ac:dyDescent="0.15">
      <c r="A47" s="43">
        <f>IF(A46=0,A45+1,A46+1)</f>
        <v>1180</v>
      </c>
      <c r="B47" s="43">
        <f>IF(B46=0,B45+1,B46+1)</f>
        <v>40</v>
      </c>
      <c r="C47" s="45" t="s">
        <v>1473</v>
      </c>
      <c r="D47" s="11"/>
      <c r="E47" s="16"/>
      <c r="F47" s="16"/>
      <c r="G47" s="19"/>
    </row>
    <row r="48" spans="1:7" x14ac:dyDescent="0.15">
      <c r="A48" s="17"/>
      <c r="B48" s="18"/>
      <c r="C48" s="31" t="s">
        <v>948</v>
      </c>
      <c r="D48" s="32"/>
      <c r="E48" s="32"/>
      <c r="F48" s="32"/>
      <c r="G48" s="33"/>
    </row>
    <row r="49" spans="1:8" ht="40.5" x14ac:dyDescent="0.15">
      <c r="A49" s="43">
        <f t="shared" ref="A49:A65" si="8">IF(A48=0,A47+1,A48+1)</f>
        <v>1181</v>
      </c>
      <c r="B49" s="43">
        <f t="shared" ref="B49:B65" si="9">IF(B48=0,B47+1,B48+1)</f>
        <v>41</v>
      </c>
      <c r="C49" s="45" t="s">
        <v>914</v>
      </c>
      <c r="D49" s="11"/>
      <c r="E49" s="16"/>
      <c r="F49" s="16"/>
      <c r="G49" s="19"/>
    </row>
    <row r="50" spans="1:8" ht="27" x14ac:dyDescent="0.15">
      <c r="A50" s="43">
        <f t="shared" si="8"/>
        <v>1182</v>
      </c>
      <c r="B50" s="43">
        <f t="shared" si="9"/>
        <v>42</v>
      </c>
      <c r="C50" s="45" t="s">
        <v>913</v>
      </c>
      <c r="D50" s="11"/>
      <c r="E50" s="16"/>
      <c r="F50" s="16"/>
      <c r="G50" s="19"/>
    </row>
    <row r="51" spans="1:8" ht="40.5" x14ac:dyDescent="0.15">
      <c r="A51" s="43">
        <f t="shared" si="8"/>
        <v>1183</v>
      </c>
      <c r="B51" s="43">
        <f t="shared" si="9"/>
        <v>43</v>
      </c>
      <c r="C51" s="52" t="s">
        <v>949</v>
      </c>
      <c r="D51" s="11"/>
      <c r="E51" s="16"/>
      <c r="F51" s="16"/>
      <c r="G51" s="19"/>
      <c r="H51"/>
    </row>
    <row r="52" spans="1:8" ht="27" x14ac:dyDescent="0.15">
      <c r="A52" s="43">
        <f t="shared" si="8"/>
        <v>1184</v>
      </c>
      <c r="B52" s="43">
        <f t="shared" si="9"/>
        <v>44</v>
      </c>
      <c r="C52" s="52" t="s">
        <v>912</v>
      </c>
      <c r="D52" s="11"/>
      <c r="E52" s="16"/>
      <c r="F52" s="16"/>
      <c r="G52" s="19"/>
      <c r="H52"/>
    </row>
    <row r="53" spans="1:8" ht="40.5" x14ac:dyDescent="0.15">
      <c r="A53" s="43">
        <f t="shared" si="8"/>
        <v>1185</v>
      </c>
      <c r="B53" s="43">
        <f t="shared" si="9"/>
        <v>45</v>
      </c>
      <c r="C53" s="50" t="s">
        <v>950</v>
      </c>
      <c r="D53" s="11"/>
      <c r="E53" s="16"/>
      <c r="F53" s="16"/>
      <c r="G53" s="19"/>
      <c r="H53" s="100"/>
    </row>
    <row r="54" spans="1:8" ht="148.5" x14ac:dyDescent="0.15">
      <c r="A54" s="43">
        <f t="shared" si="8"/>
        <v>1186</v>
      </c>
      <c r="B54" s="43">
        <f t="shared" si="9"/>
        <v>46</v>
      </c>
      <c r="C54" s="44" t="s">
        <v>951</v>
      </c>
      <c r="D54" s="11"/>
      <c r="E54" s="16"/>
      <c r="F54" s="16"/>
      <c r="G54" s="19"/>
      <c r="H54"/>
    </row>
    <row r="55" spans="1:8" ht="40.5" x14ac:dyDescent="0.15">
      <c r="A55" s="43">
        <f t="shared" si="8"/>
        <v>1187</v>
      </c>
      <c r="B55" s="43">
        <f t="shared" si="9"/>
        <v>47</v>
      </c>
      <c r="C55" s="44" t="s">
        <v>911</v>
      </c>
      <c r="D55" s="11"/>
      <c r="E55" s="16"/>
      <c r="F55" s="16"/>
      <c r="G55" s="19"/>
      <c r="H55"/>
    </row>
    <row r="56" spans="1:8" ht="216" x14ac:dyDescent="0.15">
      <c r="A56" s="43">
        <f t="shared" si="8"/>
        <v>1188</v>
      </c>
      <c r="B56" s="43">
        <f t="shared" si="9"/>
        <v>48</v>
      </c>
      <c r="C56" s="52" t="s">
        <v>1516</v>
      </c>
      <c r="D56" s="11"/>
      <c r="E56" s="16"/>
      <c r="F56" s="16"/>
      <c r="G56" s="19"/>
      <c r="H56"/>
    </row>
    <row r="57" spans="1:8" ht="148.5" x14ac:dyDescent="0.15">
      <c r="A57" s="43">
        <f t="shared" si="8"/>
        <v>1189</v>
      </c>
      <c r="B57" s="43">
        <f t="shared" si="9"/>
        <v>49</v>
      </c>
      <c r="C57" s="52" t="s">
        <v>952</v>
      </c>
      <c r="D57" s="11"/>
      <c r="E57" s="16"/>
      <c r="F57" s="16"/>
      <c r="G57" s="19"/>
      <c r="H57"/>
    </row>
    <row r="58" spans="1:8" ht="216" x14ac:dyDescent="0.15">
      <c r="A58" s="43">
        <f t="shared" si="8"/>
        <v>1190</v>
      </c>
      <c r="B58" s="43">
        <f t="shared" si="9"/>
        <v>50</v>
      </c>
      <c r="C58" s="52" t="s">
        <v>953</v>
      </c>
      <c r="D58" s="11"/>
      <c r="E58" s="16"/>
      <c r="F58" s="16"/>
      <c r="G58" s="19"/>
      <c r="H58"/>
    </row>
    <row r="59" spans="1:8" ht="135" x14ac:dyDescent="0.15">
      <c r="A59" s="43">
        <f t="shared" si="8"/>
        <v>1191</v>
      </c>
      <c r="B59" s="43">
        <f t="shared" si="9"/>
        <v>51</v>
      </c>
      <c r="C59" s="52" t="s">
        <v>954</v>
      </c>
      <c r="D59" s="11"/>
      <c r="E59" s="16"/>
      <c r="F59" s="16"/>
      <c r="G59" s="19"/>
      <c r="H59"/>
    </row>
    <row r="60" spans="1:8" ht="108" x14ac:dyDescent="0.15">
      <c r="A60" s="43">
        <f t="shared" si="8"/>
        <v>1192</v>
      </c>
      <c r="B60" s="43">
        <f t="shared" si="9"/>
        <v>52</v>
      </c>
      <c r="C60" s="52" t="s">
        <v>910</v>
      </c>
      <c r="D60" s="11"/>
      <c r="E60" s="16"/>
      <c r="F60" s="16"/>
      <c r="G60" s="19"/>
      <c r="H60"/>
    </row>
    <row r="61" spans="1:8" ht="27" x14ac:dyDescent="0.15">
      <c r="A61" s="43">
        <f t="shared" si="8"/>
        <v>1193</v>
      </c>
      <c r="B61" s="43">
        <f t="shared" si="9"/>
        <v>53</v>
      </c>
      <c r="C61" s="45" t="s">
        <v>955</v>
      </c>
      <c r="D61" s="11"/>
      <c r="E61" s="16"/>
      <c r="F61" s="16"/>
      <c r="G61" s="19"/>
      <c r="H61"/>
    </row>
    <row r="62" spans="1:8" ht="81" x14ac:dyDescent="0.15">
      <c r="A62" s="43">
        <f t="shared" si="8"/>
        <v>1194</v>
      </c>
      <c r="B62" s="43">
        <f t="shared" si="9"/>
        <v>54</v>
      </c>
      <c r="C62" s="45" t="s">
        <v>1062</v>
      </c>
      <c r="D62" s="11"/>
      <c r="E62" s="16"/>
      <c r="F62" s="16"/>
      <c r="G62" s="19"/>
      <c r="H62"/>
    </row>
    <row r="63" spans="1:8" ht="162" x14ac:dyDescent="0.15">
      <c r="A63" s="43">
        <f t="shared" si="8"/>
        <v>1195</v>
      </c>
      <c r="B63" s="43">
        <f t="shared" si="9"/>
        <v>55</v>
      </c>
      <c r="C63" s="45" t="s">
        <v>1517</v>
      </c>
      <c r="D63" s="11"/>
      <c r="E63" s="16"/>
      <c r="F63" s="16"/>
      <c r="G63" s="19"/>
      <c r="H63"/>
    </row>
    <row r="64" spans="1:8" ht="40.5" x14ac:dyDescent="0.15">
      <c r="A64" s="43">
        <f t="shared" si="8"/>
        <v>1196</v>
      </c>
      <c r="B64" s="43">
        <f t="shared" si="9"/>
        <v>56</v>
      </c>
      <c r="C64" s="45" t="s">
        <v>909</v>
      </c>
      <c r="D64" s="11"/>
      <c r="E64" s="16"/>
      <c r="F64" s="16"/>
      <c r="G64" s="19"/>
      <c r="H64"/>
    </row>
    <row r="65" spans="1:8" ht="54" x14ac:dyDescent="0.15">
      <c r="A65" s="43">
        <f t="shared" si="8"/>
        <v>1197</v>
      </c>
      <c r="B65" s="43">
        <f t="shared" si="9"/>
        <v>57</v>
      </c>
      <c r="C65" s="45" t="s">
        <v>1318</v>
      </c>
      <c r="D65" s="11"/>
      <c r="E65" s="16"/>
      <c r="F65" s="16"/>
      <c r="G65" s="19"/>
      <c r="H65"/>
    </row>
    <row r="66" spans="1:8" x14ac:dyDescent="0.15">
      <c r="A66" s="17"/>
      <c r="B66" s="18"/>
      <c r="C66" s="98" t="s">
        <v>956</v>
      </c>
      <c r="D66" s="32"/>
      <c r="E66" s="32"/>
      <c r="F66" s="32"/>
      <c r="G66" s="33"/>
      <c r="H66"/>
    </row>
    <row r="67" spans="1:8" ht="40.5" x14ac:dyDescent="0.15">
      <c r="A67" s="43">
        <f t="shared" ref="A67:A80" si="10">IF(A66=0,A65+1,A66+1)</f>
        <v>1198</v>
      </c>
      <c r="B67" s="43">
        <f t="shared" ref="B67:B80" si="11">IF(B66=0,B65+1,B66+1)</f>
        <v>58</v>
      </c>
      <c r="C67" s="45" t="s">
        <v>908</v>
      </c>
      <c r="D67" s="11"/>
      <c r="E67" s="16"/>
      <c r="F67" s="16"/>
      <c r="G67" s="19"/>
      <c r="H67"/>
    </row>
    <row r="68" spans="1:8" ht="54" x14ac:dyDescent="0.15">
      <c r="A68" s="43">
        <f t="shared" si="10"/>
        <v>1199</v>
      </c>
      <c r="B68" s="43">
        <f t="shared" si="11"/>
        <v>59</v>
      </c>
      <c r="C68" s="45" t="s">
        <v>1518</v>
      </c>
      <c r="D68" s="11"/>
      <c r="E68" s="16"/>
      <c r="F68" s="16"/>
      <c r="G68" s="19"/>
    </row>
    <row r="69" spans="1:8" ht="67.5" x14ac:dyDescent="0.15">
      <c r="A69" s="43">
        <f t="shared" si="10"/>
        <v>1200</v>
      </c>
      <c r="B69" s="43">
        <f t="shared" si="11"/>
        <v>60</v>
      </c>
      <c r="C69" s="44" t="s">
        <v>907</v>
      </c>
      <c r="D69" s="11"/>
      <c r="E69" s="16"/>
      <c r="F69" s="16"/>
      <c r="G69" s="19"/>
    </row>
    <row r="70" spans="1:8" ht="81" x14ac:dyDescent="0.15">
      <c r="A70" s="43">
        <f t="shared" si="10"/>
        <v>1201</v>
      </c>
      <c r="B70" s="43">
        <f t="shared" si="11"/>
        <v>61</v>
      </c>
      <c r="C70" s="45" t="s">
        <v>957</v>
      </c>
      <c r="D70" s="11"/>
      <c r="E70" s="16"/>
      <c r="F70" s="16"/>
      <c r="G70" s="19"/>
    </row>
    <row r="71" spans="1:8" ht="409.5" x14ac:dyDescent="0.15">
      <c r="A71" s="43">
        <f t="shared" si="10"/>
        <v>1202</v>
      </c>
      <c r="B71" s="43">
        <f t="shared" si="11"/>
        <v>62</v>
      </c>
      <c r="C71" s="44" t="s">
        <v>1519</v>
      </c>
      <c r="D71" s="11"/>
      <c r="E71" s="16"/>
      <c r="F71" s="16"/>
      <c r="G71" s="19"/>
    </row>
    <row r="72" spans="1:8" ht="310.5" x14ac:dyDescent="0.15">
      <c r="A72" s="43">
        <f t="shared" si="10"/>
        <v>1203</v>
      </c>
      <c r="B72" s="43">
        <f t="shared" si="11"/>
        <v>63</v>
      </c>
      <c r="C72" s="44" t="s">
        <v>906</v>
      </c>
      <c r="D72" s="11"/>
      <c r="E72" s="16"/>
      <c r="F72" s="16"/>
      <c r="G72" s="19"/>
    </row>
    <row r="73" spans="1:8" ht="409.5" x14ac:dyDescent="0.15">
      <c r="A73" s="43">
        <f t="shared" si="10"/>
        <v>1204</v>
      </c>
      <c r="B73" s="43">
        <f t="shared" si="11"/>
        <v>64</v>
      </c>
      <c r="C73" s="44" t="s">
        <v>905</v>
      </c>
      <c r="D73" s="11"/>
      <c r="E73" s="16"/>
      <c r="F73" s="16"/>
      <c r="G73" s="19"/>
    </row>
    <row r="74" spans="1:8" ht="189" x14ac:dyDescent="0.15">
      <c r="A74" s="43">
        <f t="shared" si="10"/>
        <v>1205</v>
      </c>
      <c r="B74" s="43">
        <f t="shared" si="11"/>
        <v>65</v>
      </c>
      <c r="C74" s="45" t="s">
        <v>904</v>
      </c>
      <c r="D74" s="11"/>
      <c r="E74" s="16"/>
      <c r="F74" s="16"/>
      <c r="G74" s="19"/>
    </row>
    <row r="75" spans="1:8" ht="81" x14ac:dyDescent="0.15">
      <c r="A75" s="43">
        <f t="shared" si="10"/>
        <v>1206</v>
      </c>
      <c r="B75" s="43">
        <f t="shared" si="11"/>
        <v>66</v>
      </c>
      <c r="C75" s="45" t="s">
        <v>903</v>
      </c>
      <c r="D75" s="11"/>
      <c r="E75" s="16"/>
      <c r="F75" s="16"/>
      <c r="G75" s="19"/>
    </row>
    <row r="76" spans="1:8" ht="40.5" x14ac:dyDescent="0.15">
      <c r="A76" s="43">
        <f t="shared" si="10"/>
        <v>1207</v>
      </c>
      <c r="B76" s="43">
        <f t="shared" si="11"/>
        <v>67</v>
      </c>
      <c r="C76" s="45" t="s">
        <v>958</v>
      </c>
      <c r="D76" s="11"/>
      <c r="E76" s="16"/>
      <c r="F76" s="45"/>
      <c r="G76" s="19"/>
    </row>
    <row r="77" spans="1:8" ht="40.5" x14ac:dyDescent="0.15">
      <c r="A77" s="43">
        <f t="shared" si="10"/>
        <v>1208</v>
      </c>
      <c r="B77" s="43">
        <f t="shared" si="11"/>
        <v>68</v>
      </c>
      <c r="C77" s="45" t="s">
        <v>959</v>
      </c>
      <c r="D77" s="11"/>
      <c r="E77" s="16"/>
      <c r="F77" s="16"/>
      <c r="G77" s="19"/>
    </row>
    <row r="78" spans="1:8" ht="40.5" x14ac:dyDescent="0.15">
      <c r="A78" s="43">
        <f t="shared" si="10"/>
        <v>1209</v>
      </c>
      <c r="B78" s="43">
        <f t="shared" si="11"/>
        <v>69</v>
      </c>
      <c r="C78" s="45" t="s">
        <v>1312</v>
      </c>
      <c r="D78" s="11"/>
      <c r="E78" s="16"/>
      <c r="F78" s="16"/>
      <c r="G78" s="19"/>
      <c r="H78"/>
    </row>
    <row r="79" spans="1:8" ht="40.5" x14ac:dyDescent="0.15">
      <c r="A79" s="43">
        <f t="shared" si="10"/>
        <v>1210</v>
      </c>
      <c r="B79" s="43">
        <f t="shared" si="11"/>
        <v>70</v>
      </c>
      <c r="C79" s="45" t="s">
        <v>1036</v>
      </c>
      <c r="D79" s="11"/>
      <c r="E79" s="16"/>
      <c r="F79" s="16"/>
      <c r="G79" s="19"/>
    </row>
    <row r="80" spans="1:8" ht="54" x14ac:dyDescent="0.15">
      <c r="A80" s="43">
        <f t="shared" si="10"/>
        <v>1211</v>
      </c>
      <c r="B80" s="43">
        <f t="shared" si="11"/>
        <v>71</v>
      </c>
      <c r="C80" s="45" t="s">
        <v>1321</v>
      </c>
      <c r="D80" s="11"/>
      <c r="E80" s="16"/>
      <c r="F80" s="16"/>
      <c r="G80" s="19"/>
      <c r="H80"/>
    </row>
    <row r="81" spans="1:7" x14ac:dyDescent="0.15">
      <c r="A81" s="17"/>
      <c r="B81" s="18"/>
      <c r="C81" s="31" t="s">
        <v>960</v>
      </c>
      <c r="D81" s="32"/>
      <c r="E81" s="32"/>
      <c r="F81" s="32"/>
      <c r="G81" s="33"/>
    </row>
    <row r="82" spans="1:7" ht="40.5" x14ac:dyDescent="0.15">
      <c r="A82" s="43">
        <f t="shared" ref="A82:B89" si="12">IF(A81=0,A80+1,A81+1)</f>
        <v>1212</v>
      </c>
      <c r="B82" s="43">
        <f t="shared" si="12"/>
        <v>72</v>
      </c>
      <c r="C82" s="45" t="s">
        <v>961</v>
      </c>
      <c r="D82" s="11"/>
      <c r="E82" s="16"/>
      <c r="F82" s="16"/>
      <c r="G82" s="19"/>
    </row>
    <row r="83" spans="1:7" ht="27" x14ac:dyDescent="0.15">
      <c r="A83" s="43">
        <f t="shared" si="12"/>
        <v>1213</v>
      </c>
      <c r="B83" s="43">
        <f t="shared" si="12"/>
        <v>73</v>
      </c>
      <c r="C83" s="45" t="s">
        <v>902</v>
      </c>
      <c r="D83" s="11"/>
      <c r="E83" s="16"/>
      <c r="F83" s="16"/>
      <c r="G83" s="19"/>
    </row>
    <row r="84" spans="1:7" ht="40.5" x14ac:dyDescent="0.15">
      <c r="A84" s="43">
        <f t="shared" si="12"/>
        <v>1214</v>
      </c>
      <c r="B84" s="43">
        <f t="shared" si="12"/>
        <v>74</v>
      </c>
      <c r="C84" s="56" t="s">
        <v>962</v>
      </c>
      <c r="D84" s="11"/>
      <c r="E84" s="16"/>
      <c r="F84" s="16"/>
      <c r="G84" s="19"/>
    </row>
    <row r="85" spans="1:7" ht="76.5" customHeight="1" x14ac:dyDescent="0.15">
      <c r="A85" s="43">
        <f t="shared" si="12"/>
        <v>1215</v>
      </c>
      <c r="B85" s="43">
        <f t="shared" si="12"/>
        <v>75</v>
      </c>
      <c r="C85" s="45" t="s">
        <v>900</v>
      </c>
      <c r="D85" s="11"/>
      <c r="E85" s="16"/>
      <c r="F85" s="16"/>
      <c r="G85" s="19"/>
    </row>
    <row r="86" spans="1:7" ht="108" x14ac:dyDescent="0.15">
      <c r="A86" s="43">
        <f t="shared" si="12"/>
        <v>1216</v>
      </c>
      <c r="B86" s="43">
        <f t="shared" si="12"/>
        <v>76</v>
      </c>
      <c r="C86" s="56" t="s">
        <v>963</v>
      </c>
      <c r="D86" s="11"/>
      <c r="E86" s="16"/>
      <c r="F86" s="16"/>
      <c r="G86" s="19"/>
    </row>
    <row r="87" spans="1:7" ht="27" x14ac:dyDescent="0.15">
      <c r="A87" s="43">
        <f t="shared" si="12"/>
        <v>1217</v>
      </c>
      <c r="B87" s="43">
        <f t="shared" si="12"/>
        <v>77</v>
      </c>
      <c r="C87" s="45" t="s">
        <v>901</v>
      </c>
      <c r="D87" s="11"/>
      <c r="E87" s="16"/>
      <c r="F87" s="16"/>
      <c r="G87" s="19"/>
    </row>
    <row r="88" spans="1:7" ht="67.5" x14ac:dyDescent="0.15">
      <c r="A88" s="43">
        <f t="shared" si="12"/>
        <v>1218</v>
      </c>
      <c r="B88" s="43">
        <f t="shared" si="12"/>
        <v>78</v>
      </c>
      <c r="C88" s="52" t="s">
        <v>964</v>
      </c>
      <c r="D88" s="11"/>
      <c r="E88" s="16"/>
      <c r="F88" s="16"/>
      <c r="G88" s="19"/>
    </row>
    <row r="89" spans="1:7" ht="40.5" x14ac:dyDescent="0.15">
      <c r="A89" s="43">
        <f t="shared" si="12"/>
        <v>1219</v>
      </c>
      <c r="B89" s="43">
        <f t="shared" si="12"/>
        <v>79</v>
      </c>
      <c r="C89" s="52" t="s">
        <v>1313</v>
      </c>
      <c r="D89" s="11"/>
      <c r="E89" s="16"/>
      <c r="F89" s="16"/>
      <c r="G89" s="19"/>
    </row>
    <row r="90" spans="1:7" x14ac:dyDescent="0.15">
      <c r="A90" s="17"/>
      <c r="B90" s="18"/>
      <c r="C90" s="31" t="s">
        <v>965</v>
      </c>
      <c r="D90" s="32"/>
      <c r="E90" s="32"/>
      <c r="F90" s="32"/>
      <c r="G90" s="33"/>
    </row>
    <row r="91" spans="1:7" ht="40.5" x14ac:dyDescent="0.15">
      <c r="A91" s="43">
        <f t="shared" ref="A91:B94" si="13">IF(A90=0,A89+1,A90+1)</f>
        <v>1220</v>
      </c>
      <c r="B91" s="43">
        <f t="shared" si="13"/>
        <v>80</v>
      </c>
      <c r="C91" s="44" t="s">
        <v>1038</v>
      </c>
      <c r="D91" s="11"/>
      <c r="E91" s="16"/>
      <c r="F91" s="16"/>
      <c r="G91" s="19"/>
    </row>
    <row r="92" spans="1:7" ht="297" x14ac:dyDescent="0.15">
      <c r="A92" s="43">
        <f t="shared" si="13"/>
        <v>1221</v>
      </c>
      <c r="B92" s="43">
        <f t="shared" si="13"/>
        <v>81</v>
      </c>
      <c r="C92" s="45" t="s">
        <v>966</v>
      </c>
      <c r="D92" s="11"/>
      <c r="E92" s="16"/>
      <c r="F92" s="16"/>
      <c r="G92" s="19"/>
    </row>
    <row r="93" spans="1:7" ht="54" x14ac:dyDescent="0.15">
      <c r="A93" s="43">
        <f t="shared" si="13"/>
        <v>1222</v>
      </c>
      <c r="B93" s="43">
        <f t="shared" si="13"/>
        <v>82</v>
      </c>
      <c r="C93" s="52" t="s">
        <v>967</v>
      </c>
      <c r="D93" s="11"/>
      <c r="E93" s="16"/>
      <c r="F93" s="16"/>
      <c r="G93" s="19"/>
    </row>
    <row r="94" spans="1:7" ht="40.5" x14ac:dyDescent="0.15">
      <c r="A94" s="43">
        <f t="shared" si="13"/>
        <v>1223</v>
      </c>
      <c r="B94" s="43">
        <f t="shared" si="13"/>
        <v>83</v>
      </c>
      <c r="C94" s="52" t="s">
        <v>1314</v>
      </c>
      <c r="D94" s="11"/>
      <c r="E94" s="16"/>
      <c r="F94" s="16"/>
      <c r="G94" s="19"/>
    </row>
    <row r="95" spans="1:7" x14ac:dyDescent="0.15">
      <c r="A95" s="17"/>
      <c r="B95" s="18"/>
      <c r="C95" s="31" t="s">
        <v>968</v>
      </c>
      <c r="D95" s="32"/>
      <c r="E95" s="32"/>
      <c r="F95" s="32"/>
      <c r="G95" s="33"/>
    </row>
    <row r="96" spans="1:7" ht="40.5" x14ac:dyDescent="0.15">
      <c r="A96" s="43">
        <f t="shared" ref="A96:B98" si="14">IF(A95=0,A94+1,A95+1)</f>
        <v>1224</v>
      </c>
      <c r="B96" s="43">
        <f t="shared" si="14"/>
        <v>84</v>
      </c>
      <c r="C96" s="44" t="s">
        <v>1039</v>
      </c>
      <c r="D96" s="11"/>
      <c r="E96" s="16"/>
      <c r="F96" s="16"/>
      <c r="G96" s="19"/>
    </row>
    <row r="97" spans="1:7" ht="297" x14ac:dyDescent="0.15">
      <c r="A97" s="43">
        <f t="shared" si="14"/>
        <v>1225</v>
      </c>
      <c r="B97" s="43">
        <f t="shared" si="14"/>
        <v>85</v>
      </c>
      <c r="C97" s="45" t="s">
        <v>969</v>
      </c>
      <c r="D97" s="11"/>
      <c r="E97" s="16"/>
      <c r="F97" s="16"/>
      <c r="G97" s="19"/>
    </row>
    <row r="98" spans="1:7" ht="40.5" x14ac:dyDescent="0.15">
      <c r="A98" s="43">
        <f t="shared" si="14"/>
        <v>1226</v>
      </c>
      <c r="B98" s="43">
        <f t="shared" si="14"/>
        <v>86</v>
      </c>
      <c r="C98" s="52" t="s">
        <v>1315</v>
      </c>
      <c r="D98" s="11"/>
      <c r="E98" s="16"/>
      <c r="F98" s="16"/>
      <c r="G98" s="19"/>
    </row>
    <row r="99" spans="1:7" x14ac:dyDescent="0.15">
      <c r="A99" s="17"/>
      <c r="B99" s="18"/>
      <c r="C99" s="31" t="s">
        <v>970</v>
      </c>
      <c r="D99" s="32"/>
      <c r="E99" s="32"/>
      <c r="F99" s="32"/>
      <c r="G99" s="33"/>
    </row>
    <row r="100" spans="1:7" ht="40.5" x14ac:dyDescent="0.15">
      <c r="A100" s="43">
        <f t="shared" ref="A100:A144" si="15">IF(A99=0,A98+1,A99+1)</f>
        <v>1227</v>
      </c>
      <c r="B100" s="43">
        <f t="shared" ref="B100:B144" si="16">IF(B99=0,B98+1,B99+1)</f>
        <v>87</v>
      </c>
      <c r="C100" s="45" t="s">
        <v>625</v>
      </c>
      <c r="D100" s="11"/>
      <c r="E100" s="16"/>
      <c r="F100" s="16"/>
      <c r="G100" s="19"/>
    </row>
    <row r="101" spans="1:7" ht="40.5" x14ac:dyDescent="0.15">
      <c r="A101" s="43">
        <f t="shared" si="15"/>
        <v>1228</v>
      </c>
      <c r="B101" s="43">
        <f t="shared" si="16"/>
        <v>88</v>
      </c>
      <c r="C101" s="45" t="s">
        <v>899</v>
      </c>
      <c r="D101" s="11"/>
      <c r="E101" s="16"/>
      <c r="F101" s="16"/>
      <c r="G101" s="19"/>
    </row>
    <row r="102" spans="1:7" ht="94.5" x14ac:dyDescent="0.15">
      <c r="A102" s="43">
        <f t="shared" si="15"/>
        <v>1229</v>
      </c>
      <c r="B102" s="43">
        <f t="shared" si="16"/>
        <v>89</v>
      </c>
      <c r="C102" s="45" t="s">
        <v>629</v>
      </c>
      <c r="D102" s="11"/>
      <c r="E102" s="16"/>
      <c r="F102" s="16"/>
      <c r="G102" s="19"/>
    </row>
    <row r="103" spans="1:7" ht="40.5" x14ac:dyDescent="0.15">
      <c r="A103" s="43">
        <f t="shared" si="15"/>
        <v>1230</v>
      </c>
      <c r="B103" s="43">
        <f t="shared" si="16"/>
        <v>90</v>
      </c>
      <c r="C103" s="45" t="s">
        <v>971</v>
      </c>
      <c r="D103" s="11"/>
      <c r="E103" s="16"/>
      <c r="F103" s="16"/>
      <c r="G103" s="19"/>
    </row>
    <row r="104" spans="1:7" ht="256.5" x14ac:dyDescent="0.15">
      <c r="A104" s="43">
        <f t="shared" si="15"/>
        <v>1231</v>
      </c>
      <c r="B104" s="43">
        <f t="shared" si="16"/>
        <v>91</v>
      </c>
      <c r="C104" s="45" t="s">
        <v>1520</v>
      </c>
      <c r="D104" s="11"/>
      <c r="E104" s="16"/>
      <c r="F104" s="16"/>
      <c r="G104" s="19"/>
    </row>
    <row r="105" spans="1:7" ht="40.5" x14ac:dyDescent="0.15">
      <c r="A105" s="43">
        <f t="shared" si="15"/>
        <v>1232</v>
      </c>
      <c r="B105" s="43">
        <f t="shared" si="16"/>
        <v>92</v>
      </c>
      <c r="C105" s="45" t="s">
        <v>972</v>
      </c>
      <c r="D105" s="11"/>
      <c r="E105" s="16"/>
      <c r="F105" s="16"/>
      <c r="G105" s="19"/>
    </row>
    <row r="106" spans="1:7" ht="189" x14ac:dyDescent="0.15">
      <c r="A106" s="43">
        <f t="shared" si="15"/>
        <v>1233</v>
      </c>
      <c r="B106" s="43">
        <f t="shared" si="16"/>
        <v>93</v>
      </c>
      <c r="C106" s="45" t="s">
        <v>1427</v>
      </c>
      <c r="D106" s="11"/>
      <c r="E106" s="16"/>
      <c r="F106" s="16"/>
      <c r="G106" s="19"/>
    </row>
    <row r="107" spans="1:7" ht="54" x14ac:dyDescent="0.15">
      <c r="A107" s="43">
        <f t="shared" si="15"/>
        <v>1234</v>
      </c>
      <c r="B107" s="43">
        <f t="shared" si="16"/>
        <v>94</v>
      </c>
      <c r="C107" s="45" t="s">
        <v>1521</v>
      </c>
      <c r="D107" s="11"/>
      <c r="E107" s="16"/>
      <c r="F107" s="16"/>
      <c r="G107" s="19"/>
    </row>
    <row r="108" spans="1:7" ht="108" x14ac:dyDescent="0.15">
      <c r="A108" s="43">
        <f t="shared" si="15"/>
        <v>1235</v>
      </c>
      <c r="B108" s="43">
        <f t="shared" si="16"/>
        <v>95</v>
      </c>
      <c r="C108" s="45" t="s">
        <v>630</v>
      </c>
      <c r="D108" s="11"/>
      <c r="E108" s="16"/>
      <c r="F108" s="16"/>
      <c r="G108" s="19"/>
    </row>
    <row r="109" spans="1:7" ht="108" x14ac:dyDescent="0.15">
      <c r="A109" s="43">
        <f t="shared" si="15"/>
        <v>1236</v>
      </c>
      <c r="B109" s="43">
        <f t="shared" si="16"/>
        <v>96</v>
      </c>
      <c r="C109" s="45" t="s">
        <v>640</v>
      </c>
      <c r="D109" s="11"/>
      <c r="E109" s="16"/>
      <c r="F109" s="16"/>
      <c r="G109" s="19"/>
    </row>
    <row r="110" spans="1:7" ht="67.5" x14ac:dyDescent="0.15">
      <c r="A110" s="43">
        <f t="shared" si="15"/>
        <v>1237</v>
      </c>
      <c r="B110" s="43">
        <f t="shared" si="16"/>
        <v>97</v>
      </c>
      <c r="C110" s="45" t="s">
        <v>898</v>
      </c>
      <c r="D110" s="11"/>
      <c r="E110" s="16"/>
      <c r="F110" s="16"/>
      <c r="G110" s="19"/>
    </row>
    <row r="111" spans="1:7" ht="67.5" x14ac:dyDescent="0.15">
      <c r="A111" s="43">
        <f t="shared" si="15"/>
        <v>1238</v>
      </c>
      <c r="B111" s="43">
        <f t="shared" si="16"/>
        <v>98</v>
      </c>
      <c r="C111" s="45" t="s">
        <v>634</v>
      </c>
      <c r="D111" s="11"/>
      <c r="E111" s="16"/>
      <c r="F111" s="16"/>
      <c r="G111" s="19"/>
    </row>
    <row r="112" spans="1:7" ht="40.5" x14ac:dyDescent="0.15">
      <c r="A112" s="43">
        <f t="shared" si="15"/>
        <v>1239</v>
      </c>
      <c r="B112" s="43">
        <f t="shared" si="16"/>
        <v>99</v>
      </c>
      <c r="C112" s="45" t="s">
        <v>635</v>
      </c>
      <c r="D112" s="11"/>
      <c r="E112" s="16"/>
      <c r="F112" s="16"/>
      <c r="G112" s="19"/>
    </row>
    <row r="113" spans="1:7" ht="108" x14ac:dyDescent="0.15">
      <c r="A113" s="43">
        <f t="shared" si="15"/>
        <v>1240</v>
      </c>
      <c r="B113" s="43">
        <f t="shared" si="16"/>
        <v>100</v>
      </c>
      <c r="C113" s="45" t="s">
        <v>636</v>
      </c>
      <c r="D113" s="11"/>
      <c r="E113" s="16"/>
      <c r="F113" s="16"/>
      <c r="G113" s="19"/>
    </row>
    <row r="114" spans="1:7" ht="81" x14ac:dyDescent="0.15">
      <c r="A114" s="43">
        <f t="shared" si="15"/>
        <v>1241</v>
      </c>
      <c r="B114" s="43">
        <f t="shared" si="16"/>
        <v>101</v>
      </c>
      <c r="C114" s="45" t="s">
        <v>638</v>
      </c>
      <c r="D114" s="11"/>
      <c r="E114" s="16"/>
      <c r="F114" s="16"/>
      <c r="G114" s="19"/>
    </row>
    <row r="115" spans="1:7" ht="40.5" x14ac:dyDescent="0.15">
      <c r="A115" s="43">
        <f t="shared" si="15"/>
        <v>1242</v>
      </c>
      <c r="B115" s="43">
        <f t="shared" si="16"/>
        <v>102</v>
      </c>
      <c r="C115" s="45" t="s">
        <v>897</v>
      </c>
      <c r="D115" s="11"/>
      <c r="E115" s="16"/>
      <c r="F115" s="16"/>
      <c r="G115" s="19"/>
    </row>
    <row r="116" spans="1:7" ht="148.5" x14ac:dyDescent="0.15">
      <c r="A116" s="43">
        <f t="shared" si="15"/>
        <v>1243</v>
      </c>
      <c r="B116" s="43">
        <f t="shared" si="16"/>
        <v>103</v>
      </c>
      <c r="C116" s="45" t="s">
        <v>637</v>
      </c>
      <c r="D116" s="11"/>
      <c r="E116" s="16"/>
      <c r="F116" s="16"/>
      <c r="G116" s="19"/>
    </row>
    <row r="117" spans="1:7" ht="135" x14ac:dyDescent="0.15">
      <c r="A117" s="43">
        <f t="shared" si="15"/>
        <v>1244</v>
      </c>
      <c r="B117" s="43">
        <f t="shared" si="16"/>
        <v>104</v>
      </c>
      <c r="C117" s="45" t="s">
        <v>641</v>
      </c>
      <c r="D117" s="11"/>
      <c r="E117" s="16"/>
      <c r="F117" s="16"/>
      <c r="G117" s="19"/>
    </row>
    <row r="118" spans="1:7" ht="40.5" x14ac:dyDescent="0.15">
      <c r="A118" s="43">
        <f t="shared" si="15"/>
        <v>1245</v>
      </c>
      <c r="B118" s="43">
        <f t="shared" si="16"/>
        <v>105</v>
      </c>
      <c r="C118" s="45" t="s">
        <v>896</v>
      </c>
      <c r="D118" s="11"/>
      <c r="E118" s="16"/>
      <c r="F118" s="16"/>
      <c r="G118" s="19"/>
    </row>
    <row r="119" spans="1:7" ht="40.5" x14ac:dyDescent="0.15">
      <c r="A119" s="43">
        <f t="shared" si="15"/>
        <v>1246</v>
      </c>
      <c r="B119" s="43">
        <f t="shared" si="16"/>
        <v>106</v>
      </c>
      <c r="C119" s="45" t="s">
        <v>1482</v>
      </c>
      <c r="D119" s="11"/>
      <c r="E119" s="16"/>
      <c r="F119" s="16"/>
      <c r="G119" s="19"/>
    </row>
    <row r="120" spans="1:7" ht="40.5" x14ac:dyDescent="0.15">
      <c r="A120" s="43">
        <f t="shared" si="15"/>
        <v>1247</v>
      </c>
      <c r="B120" s="43">
        <f t="shared" si="16"/>
        <v>107</v>
      </c>
      <c r="C120" s="45" t="s">
        <v>895</v>
      </c>
      <c r="D120" s="11"/>
      <c r="E120" s="16"/>
      <c r="F120" s="16"/>
      <c r="G120" s="19"/>
    </row>
    <row r="121" spans="1:7" ht="81" x14ac:dyDescent="0.15">
      <c r="A121" s="43">
        <f t="shared" si="15"/>
        <v>1248</v>
      </c>
      <c r="B121" s="43">
        <f t="shared" si="16"/>
        <v>108</v>
      </c>
      <c r="C121" s="45" t="s">
        <v>1063</v>
      </c>
      <c r="D121" s="11"/>
      <c r="E121" s="16"/>
      <c r="F121" s="16"/>
      <c r="G121" s="19"/>
    </row>
    <row r="122" spans="1:7" ht="40.5" x14ac:dyDescent="0.15">
      <c r="A122" s="43">
        <f t="shared" si="15"/>
        <v>1249</v>
      </c>
      <c r="B122" s="43">
        <f t="shared" si="16"/>
        <v>109</v>
      </c>
      <c r="C122" s="45" t="s">
        <v>631</v>
      </c>
      <c r="D122" s="11"/>
      <c r="E122" s="16"/>
      <c r="F122" s="16"/>
      <c r="G122" s="19"/>
    </row>
    <row r="123" spans="1:7" ht="135" x14ac:dyDescent="0.15">
      <c r="A123" s="43">
        <f t="shared" si="15"/>
        <v>1250</v>
      </c>
      <c r="B123" s="43">
        <f t="shared" si="16"/>
        <v>110</v>
      </c>
      <c r="C123" s="45" t="s">
        <v>639</v>
      </c>
      <c r="D123" s="11"/>
      <c r="E123" s="16"/>
      <c r="F123" s="16"/>
      <c r="G123" s="19"/>
    </row>
    <row r="124" spans="1:7" ht="54" x14ac:dyDescent="0.15">
      <c r="A124" s="43">
        <f t="shared" si="15"/>
        <v>1251</v>
      </c>
      <c r="B124" s="43">
        <f t="shared" si="16"/>
        <v>111</v>
      </c>
      <c r="C124" s="45" t="s">
        <v>973</v>
      </c>
      <c r="D124" s="11"/>
      <c r="E124" s="16"/>
      <c r="F124" s="16"/>
      <c r="G124" s="19"/>
    </row>
    <row r="125" spans="1:7" ht="67.5" x14ac:dyDescent="0.15">
      <c r="A125" s="43">
        <f t="shared" si="15"/>
        <v>1252</v>
      </c>
      <c r="B125" s="43">
        <f t="shared" si="16"/>
        <v>112</v>
      </c>
      <c r="C125" s="45" t="s">
        <v>632</v>
      </c>
      <c r="D125" s="11"/>
      <c r="E125" s="16"/>
      <c r="F125" s="16"/>
      <c r="G125" s="19"/>
    </row>
    <row r="126" spans="1:7" ht="40.5" x14ac:dyDescent="0.15">
      <c r="A126" s="43">
        <f t="shared" si="15"/>
        <v>1253</v>
      </c>
      <c r="B126" s="43">
        <f t="shared" si="16"/>
        <v>113</v>
      </c>
      <c r="C126" s="45" t="s">
        <v>1429</v>
      </c>
      <c r="D126" s="11"/>
      <c r="E126" s="16"/>
      <c r="F126" s="16"/>
      <c r="G126" s="19"/>
    </row>
    <row r="127" spans="1:7" ht="40.5" x14ac:dyDescent="0.15">
      <c r="A127" s="43">
        <f t="shared" si="15"/>
        <v>1254</v>
      </c>
      <c r="B127" s="43">
        <f t="shared" si="16"/>
        <v>114</v>
      </c>
      <c r="C127" s="45" t="s">
        <v>974</v>
      </c>
      <c r="D127" s="11"/>
      <c r="E127" s="16"/>
      <c r="F127" s="16"/>
      <c r="G127" s="19"/>
    </row>
    <row r="128" spans="1:7" ht="40.5" x14ac:dyDescent="0.15">
      <c r="A128" s="43">
        <f t="shared" si="15"/>
        <v>1255</v>
      </c>
      <c r="B128" s="43">
        <f t="shared" si="16"/>
        <v>115</v>
      </c>
      <c r="C128" s="45" t="s">
        <v>894</v>
      </c>
      <c r="D128" s="11"/>
      <c r="E128" s="16"/>
      <c r="F128" s="16"/>
      <c r="G128" s="19"/>
    </row>
    <row r="129" spans="1:8" ht="40.5" x14ac:dyDescent="0.15">
      <c r="A129" s="43">
        <f t="shared" si="15"/>
        <v>1256</v>
      </c>
      <c r="B129" s="43">
        <f t="shared" si="16"/>
        <v>116</v>
      </c>
      <c r="C129" s="45" t="s">
        <v>975</v>
      </c>
      <c r="D129" s="11"/>
      <c r="E129" s="16"/>
      <c r="F129" s="16"/>
      <c r="G129" s="19"/>
    </row>
    <row r="130" spans="1:8" ht="40.5" x14ac:dyDescent="0.15">
      <c r="A130" s="43">
        <f t="shared" si="15"/>
        <v>1257</v>
      </c>
      <c r="B130" s="43">
        <f t="shared" si="16"/>
        <v>117</v>
      </c>
      <c r="C130" s="45" t="s">
        <v>893</v>
      </c>
      <c r="D130" s="11"/>
      <c r="E130" s="16"/>
      <c r="F130" s="16"/>
      <c r="G130" s="19"/>
    </row>
    <row r="131" spans="1:8" ht="40.5" x14ac:dyDescent="0.15">
      <c r="A131" s="43">
        <f t="shared" si="15"/>
        <v>1258</v>
      </c>
      <c r="B131" s="43">
        <f t="shared" si="16"/>
        <v>118</v>
      </c>
      <c r="C131" s="45" t="s">
        <v>892</v>
      </c>
      <c r="D131" s="11"/>
      <c r="E131" s="16"/>
      <c r="F131" s="16"/>
      <c r="G131" s="19"/>
    </row>
    <row r="132" spans="1:8" ht="40.5" x14ac:dyDescent="0.15">
      <c r="A132" s="43">
        <f t="shared" si="15"/>
        <v>1259</v>
      </c>
      <c r="B132" s="43">
        <f t="shared" si="16"/>
        <v>119</v>
      </c>
      <c r="C132" s="45" t="s">
        <v>976</v>
      </c>
      <c r="D132" s="11"/>
      <c r="E132" s="16"/>
      <c r="F132" s="16"/>
      <c r="G132" s="19"/>
    </row>
    <row r="133" spans="1:8" ht="135" x14ac:dyDescent="0.15">
      <c r="A133" s="43">
        <f t="shared" si="15"/>
        <v>1260</v>
      </c>
      <c r="B133" s="43">
        <f t="shared" si="16"/>
        <v>120</v>
      </c>
      <c r="C133" s="45" t="s">
        <v>1064</v>
      </c>
      <c r="D133" s="11"/>
      <c r="E133" s="16"/>
      <c r="F133" s="16"/>
      <c r="G133" s="19"/>
    </row>
    <row r="134" spans="1:8" ht="54" x14ac:dyDescent="0.15">
      <c r="A134" s="43">
        <f t="shared" si="15"/>
        <v>1261</v>
      </c>
      <c r="B134" s="43">
        <f t="shared" si="16"/>
        <v>121</v>
      </c>
      <c r="C134" s="45" t="s">
        <v>977</v>
      </c>
      <c r="D134" s="11"/>
      <c r="E134" s="16"/>
      <c r="F134" s="16"/>
      <c r="G134" s="19"/>
    </row>
    <row r="135" spans="1:8" ht="81" x14ac:dyDescent="0.15">
      <c r="A135" s="43">
        <f t="shared" si="15"/>
        <v>1262</v>
      </c>
      <c r="B135" s="43">
        <f t="shared" si="16"/>
        <v>122</v>
      </c>
      <c r="C135" s="45" t="s">
        <v>891</v>
      </c>
      <c r="D135" s="11"/>
      <c r="E135" s="16"/>
      <c r="F135" s="16"/>
      <c r="G135" s="19"/>
    </row>
    <row r="136" spans="1:8" ht="40.5" x14ac:dyDescent="0.15">
      <c r="A136" s="43">
        <f t="shared" si="15"/>
        <v>1263</v>
      </c>
      <c r="B136" s="43">
        <f t="shared" si="16"/>
        <v>123</v>
      </c>
      <c r="C136" s="45" t="s">
        <v>890</v>
      </c>
      <c r="D136" s="11"/>
      <c r="E136" s="16"/>
      <c r="F136" s="16"/>
      <c r="G136" s="19"/>
    </row>
    <row r="137" spans="1:8" ht="40.5" x14ac:dyDescent="0.15">
      <c r="A137" s="43">
        <f t="shared" si="15"/>
        <v>1264</v>
      </c>
      <c r="B137" s="43">
        <f t="shared" si="16"/>
        <v>124</v>
      </c>
      <c r="C137" s="45" t="s">
        <v>978</v>
      </c>
      <c r="D137" s="11"/>
      <c r="E137" s="16"/>
      <c r="F137" s="16"/>
      <c r="G137" s="19"/>
    </row>
    <row r="138" spans="1:8" ht="121.5" x14ac:dyDescent="0.15">
      <c r="A138" s="43">
        <f t="shared" si="15"/>
        <v>1265</v>
      </c>
      <c r="B138" s="43">
        <f t="shared" si="16"/>
        <v>125</v>
      </c>
      <c r="C138" s="45" t="s">
        <v>1065</v>
      </c>
      <c r="D138" s="11"/>
      <c r="E138" s="16"/>
      <c r="F138" s="16"/>
      <c r="G138" s="19"/>
    </row>
    <row r="139" spans="1:8" ht="54" x14ac:dyDescent="0.15">
      <c r="A139" s="43">
        <f t="shared" si="15"/>
        <v>1266</v>
      </c>
      <c r="B139" s="43">
        <f t="shared" si="16"/>
        <v>126</v>
      </c>
      <c r="C139" s="52" t="s">
        <v>889</v>
      </c>
      <c r="D139" s="11"/>
      <c r="E139" s="16"/>
      <c r="F139" s="16"/>
      <c r="G139" s="19"/>
    </row>
    <row r="140" spans="1:8" ht="40.5" x14ac:dyDescent="0.15">
      <c r="A140" s="43">
        <f t="shared" si="15"/>
        <v>1267</v>
      </c>
      <c r="B140" s="43">
        <f t="shared" si="16"/>
        <v>127</v>
      </c>
      <c r="C140" s="45" t="s">
        <v>1076</v>
      </c>
      <c r="D140" s="11"/>
      <c r="E140" s="16"/>
      <c r="F140" s="16"/>
      <c r="G140" s="19"/>
      <c r="H140"/>
    </row>
    <row r="141" spans="1:8" ht="54" x14ac:dyDescent="0.15">
      <c r="A141" s="43">
        <f t="shared" si="15"/>
        <v>1268</v>
      </c>
      <c r="B141" s="43">
        <f t="shared" si="16"/>
        <v>128</v>
      </c>
      <c r="C141" s="45" t="s">
        <v>888</v>
      </c>
      <c r="D141" s="11"/>
      <c r="E141" s="16"/>
      <c r="F141" s="96"/>
      <c r="G141" s="19"/>
      <c r="H141"/>
    </row>
    <row r="142" spans="1:8" ht="94.5" x14ac:dyDescent="0.15">
      <c r="A142" s="43">
        <f t="shared" si="15"/>
        <v>1269</v>
      </c>
      <c r="B142" s="43">
        <f t="shared" si="16"/>
        <v>129</v>
      </c>
      <c r="C142" s="45" t="s">
        <v>626</v>
      </c>
      <c r="D142" s="11"/>
      <c r="E142" s="16"/>
      <c r="F142" s="96"/>
      <c r="G142" s="19"/>
      <c r="H142"/>
    </row>
    <row r="143" spans="1:8" ht="27" x14ac:dyDescent="0.15">
      <c r="A143" s="43">
        <f t="shared" si="15"/>
        <v>1270</v>
      </c>
      <c r="B143" s="43">
        <f t="shared" si="16"/>
        <v>130</v>
      </c>
      <c r="C143" s="52" t="s">
        <v>887</v>
      </c>
      <c r="D143" s="11"/>
      <c r="E143" s="16"/>
      <c r="F143" s="96"/>
      <c r="G143" s="19"/>
      <c r="H143"/>
    </row>
    <row r="144" spans="1:8" ht="67.5" x14ac:dyDescent="0.15">
      <c r="A144" s="43">
        <f t="shared" si="15"/>
        <v>1271</v>
      </c>
      <c r="B144" s="43">
        <f t="shared" si="16"/>
        <v>131</v>
      </c>
      <c r="C144" s="52" t="s">
        <v>979</v>
      </c>
      <c r="D144" s="11"/>
      <c r="E144" s="16"/>
      <c r="F144" s="96"/>
      <c r="G144" s="19"/>
      <c r="H144"/>
    </row>
    <row r="145" spans="1:8" ht="81" x14ac:dyDescent="0.15">
      <c r="A145" s="43">
        <f>IF(A144=0,A143+1,A144+1)</f>
        <v>1272</v>
      </c>
      <c r="B145" s="43">
        <f>IF(B144=0,B143+1,B144+1)</f>
        <v>132</v>
      </c>
      <c r="C145" s="52" t="s">
        <v>1428</v>
      </c>
      <c r="D145" s="11"/>
      <c r="E145" s="16"/>
      <c r="F145" s="96"/>
      <c r="G145" s="19"/>
      <c r="H145"/>
    </row>
    <row r="146" spans="1:8" ht="54" x14ac:dyDescent="0.15">
      <c r="A146" s="159">
        <f>IF(A145=0,A144+1,A145+1)</f>
        <v>1273</v>
      </c>
      <c r="B146" s="159">
        <f>IF(B145=0,B144+1,B145+1)</f>
        <v>133</v>
      </c>
      <c r="C146" s="160" t="s">
        <v>1708</v>
      </c>
      <c r="D146" s="11"/>
      <c r="E146" s="16"/>
      <c r="F146" s="96"/>
      <c r="G146" s="19"/>
      <c r="H146"/>
    </row>
    <row r="147" spans="1:8" x14ac:dyDescent="0.15">
      <c r="A147" s="17"/>
      <c r="B147" s="18"/>
      <c r="C147" s="31" t="s">
        <v>980</v>
      </c>
      <c r="D147" s="32"/>
      <c r="E147" s="32"/>
      <c r="F147" s="32"/>
      <c r="G147" s="33"/>
      <c r="H147"/>
    </row>
    <row r="148" spans="1:8" ht="67.5" x14ac:dyDescent="0.15">
      <c r="A148" s="43">
        <f>IF(A147=0,A146+1,A147+1)</f>
        <v>1274</v>
      </c>
      <c r="B148" s="43">
        <f>IF(B147=0,B146+1,B147+1)</f>
        <v>134</v>
      </c>
      <c r="C148" s="44" t="s">
        <v>1711</v>
      </c>
      <c r="D148" s="11"/>
      <c r="E148" s="11"/>
      <c r="F148" s="16"/>
      <c r="G148" s="19"/>
      <c r="H148"/>
    </row>
    <row r="149" spans="1:8" ht="27" x14ac:dyDescent="0.15">
      <c r="A149" s="159">
        <f t="shared" ref="A149:B149" si="17">IF(A148=0,A147+1,A148+1)</f>
        <v>1275</v>
      </c>
      <c r="B149" s="159">
        <f t="shared" si="17"/>
        <v>135</v>
      </c>
      <c r="C149" s="162" t="s">
        <v>1712</v>
      </c>
      <c r="D149" s="11"/>
      <c r="E149" s="11"/>
      <c r="F149" s="16"/>
      <c r="G149" s="19"/>
      <c r="H149"/>
    </row>
    <row r="150" spans="1:8" ht="54" x14ac:dyDescent="0.15">
      <c r="A150" s="159">
        <f t="shared" ref="A150:B150" si="18">IF(A149=0,A148+1,A149+1)</f>
        <v>1276</v>
      </c>
      <c r="B150" s="159">
        <f t="shared" si="18"/>
        <v>136</v>
      </c>
      <c r="C150" s="162" t="s">
        <v>1713</v>
      </c>
      <c r="D150" s="11"/>
      <c r="E150" s="11"/>
      <c r="F150" s="16"/>
      <c r="G150" s="19"/>
      <c r="H150"/>
    </row>
    <row r="151" spans="1:8" ht="81" x14ac:dyDescent="0.15">
      <c r="A151" s="43">
        <f>IF(A150=0,A149+1,A150+1)</f>
        <v>1277</v>
      </c>
      <c r="B151" s="43">
        <f>IF(B150=0,B149+1,B150+1)</f>
        <v>137</v>
      </c>
      <c r="C151" s="44" t="s">
        <v>886</v>
      </c>
      <c r="D151" s="11"/>
      <c r="E151" s="11"/>
      <c r="F151" s="16"/>
      <c r="G151" s="19"/>
      <c r="H151"/>
    </row>
    <row r="152" spans="1:8" ht="67.5" x14ac:dyDescent="0.15">
      <c r="A152" s="43">
        <f>IF(A151=0,A148+1,A151+1)</f>
        <v>1278</v>
      </c>
      <c r="B152" s="43">
        <f>IF(B151=0,B148+1,B151+1)</f>
        <v>138</v>
      </c>
      <c r="C152" s="44" t="s">
        <v>885</v>
      </c>
      <c r="D152" s="11"/>
      <c r="E152" s="11"/>
      <c r="F152" s="16"/>
      <c r="G152" s="19"/>
      <c r="H152"/>
    </row>
    <row r="153" spans="1:8" ht="40.5" x14ac:dyDescent="0.15">
      <c r="A153" s="43">
        <f t="shared" ref="A153:B153" si="19">IF(A152=0,A151+1,A152+1)</f>
        <v>1279</v>
      </c>
      <c r="B153" s="43">
        <f t="shared" si="19"/>
        <v>139</v>
      </c>
      <c r="C153" s="44" t="s">
        <v>884</v>
      </c>
      <c r="D153" s="11"/>
      <c r="E153" s="11"/>
      <c r="F153" s="16"/>
      <c r="G153" s="19"/>
      <c r="H153"/>
    </row>
    <row r="154" spans="1:8" x14ac:dyDescent="0.15">
      <c r="A154" s="17"/>
      <c r="B154" s="18"/>
      <c r="C154" s="31" t="s">
        <v>981</v>
      </c>
      <c r="D154" s="32"/>
      <c r="E154" s="32"/>
      <c r="F154" s="32"/>
      <c r="G154" s="33"/>
      <c r="H154"/>
    </row>
    <row r="155" spans="1:8" ht="54" x14ac:dyDescent="0.15">
      <c r="A155" s="43">
        <f t="shared" ref="A155:B159" si="20">IF(A154=0,A153+1,A154+1)</f>
        <v>1280</v>
      </c>
      <c r="B155" s="43">
        <f t="shared" si="20"/>
        <v>140</v>
      </c>
      <c r="C155" s="45" t="s">
        <v>982</v>
      </c>
      <c r="D155" s="11"/>
      <c r="E155" s="16"/>
      <c r="F155" s="45"/>
      <c r="G155" s="19"/>
      <c r="H155" s="100"/>
    </row>
    <row r="156" spans="1:8" ht="40.5" x14ac:dyDescent="0.15">
      <c r="A156" s="43">
        <f t="shared" si="20"/>
        <v>1281</v>
      </c>
      <c r="B156" s="43">
        <f t="shared" si="20"/>
        <v>141</v>
      </c>
      <c r="C156" s="45" t="s">
        <v>983</v>
      </c>
      <c r="D156" s="11"/>
      <c r="E156" s="16"/>
      <c r="F156" s="45"/>
      <c r="G156" s="19"/>
      <c r="H156"/>
    </row>
    <row r="157" spans="1:8" ht="162" x14ac:dyDescent="0.15">
      <c r="A157" s="43">
        <f t="shared" si="20"/>
        <v>1282</v>
      </c>
      <c r="B157" s="43">
        <f t="shared" si="20"/>
        <v>142</v>
      </c>
      <c r="C157" s="45" t="s">
        <v>1714</v>
      </c>
      <c r="D157" s="11"/>
      <c r="E157" s="16"/>
      <c r="F157" s="52"/>
      <c r="G157" s="19"/>
      <c r="H157"/>
    </row>
    <row r="158" spans="1:8" ht="54" x14ac:dyDescent="0.15">
      <c r="A158" s="43">
        <f t="shared" si="20"/>
        <v>1283</v>
      </c>
      <c r="B158" s="43">
        <f t="shared" si="20"/>
        <v>143</v>
      </c>
      <c r="C158" s="45" t="s">
        <v>984</v>
      </c>
      <c r="D158" s="11"/>
      <c r="E158" s="16"/>
      <c r="F158" s="16"/>
      <c r="G158" s="19"/>
      <c r="H158"/>
    </row>
    <row r="159" spans="1:8" ht="81" x14ac:dyDescent="0.15">
      <c r="A159" s="43">
        <f t="shared" si="20"/>
        <v>1284</v>
      </c>
      <c r="B159" s="43">
        <f t="shared" si="20"/>
        <v>144</v>
      </c>
      <c r="C159" s="52" t="s">
        <v>985</v>
      </c>
      <c r="D159" s="11"/>
      <c r="E159" s="16"/>
      <c r="F159" s="16"/>
      <c r="G159" s="19"/>
      <c r="H159"/>
    </row>
    <row r="160" spans="1:8" x14ac:dyDescent="0.15">
      <c r="A160" s="17"/>
      <c r="B160" s="18"/>
      <c r="C160" s="31" t="s">
        <v>986</v>
      </c>
      <c r="D160" s="32"/>
      <c r="E160" s="32"/>
      <c r="F160" s="32"/>
      <c r="G160" s="33"/>
      <c r="H160"/>
    </row>
    <row r="161" spans="1:7" ht="81" x14ac:dyDescent="0.15">
      <c r="A161" s="43">
        <f t="shared" ref="A161:A169" si="21">IF(A160=0,A159+1,A160+1)</f>
        <v>1285</v>
      </c>
      <c r="B161" s="43">
        <f t="shared" ref="B161:B169" si="22">IF(B160=0,B159+1,B160+1)</f>
        <v>145</v>
      </c>
      <c r="C161" s="44" t="s">
        <v>883</v>
      </c>
      <c r="D161" s="11"/>
      <c r="E161" s="16"/>
      <c r="F161" s="16"/>
      <c r="G161" s="19"/>
    </row>
    <row r="162" spans="1:7" ht="175.5" x14ac:dyDescent="0.15">
      <c r="A162" s="43">
        <f t="shared" si="21"/>
        <v>1286</v>
      </c>
      <c r="B162" s="43">
        <f t="shared" si="22"/>
        <v>146</v>
      </c>
      <c r="C162" s="44" t="s">
        <v>882</v>
      </c>
      <c r="D162" s="11"/>
      <c r="E162" s="16"/>
      <c r="F162" s="16"/>
      <c r="G162" s="19"/>
    </row>
    <row r="163" spans="1:7" ht="81" x14ac:dyDescent="0.15">
      <c r="A163" s="43">
        <f t="shared" si="21"/>
        <v>1287</v>
      </c>
      <c r="B163" s="43">
        <f t="shared" si="22"/>
        <v>147</v>
      </c>
      <c r="C163" s="44" t="s">
        <v>881</v>
      </c>
      <c r="D163" s="11"/>
      <c r="E163" s="16"/>
      <c r="F163" s="16"/>
      <c r="G163" s="19"/>
    </row>
    <row r="164" spans="1:7" ht="40.5" x14ac:dyDescent="0.15">
      <c r="A164" s="43">
        <f t="shared" si="21"/>
        <v>1288</v>
      </c>
      <c r="B164" s="43">
        <f t="shared" si="22"/>
        <v>148</v>
      </c>
      <c r="C164" s="44" t="s">
        <v>880</v>
      </c>
      <c r="D164" s="11"/>
      <c r="E164" s="16"/>
      <c r="F164" s="16"/>
      <c r="G164" s="19"/>
    </row>
    <row r="165" spans="1:7" ht="40.5" x14ac:dyDescent="0.15">
      <c r="A165" s="43">
        <f t="shared" si="21"/>
        <v>1289</v>
      </c>
      <c r="B165" s="43">
        <f t="shared" si="22"/>
        <v>149</v>
      </c>
      <c r="C165" s="44" t="s">
        <v>879</v>
      </c>
      <c r="D165" s="11"/>
      <c r="E165" s="16"/>
      <c r="F165" s="16"/>
      <c r="G165" s="19"/>
    </row>
    <row r="166" spans="1:7" ht="40.5" x14ac:dyDescent="0.15">
      <c r="A166" s="43">
        <f t="shared" si="21"/>
        <v>1290</v>
      </c>
      <c r="B166" s="43">
        <f t="shared" si="22"/>
        <v>150</v>
      </c>
      <c r="C166" s="50" t="s">
        <v>878</v>
      </c>
      <c r="D166" s="11"/>
      <c r="E166" s="16"/>
      <c r="F166" s="16"/>
      <c r="G166" s="19"/>
    </row>
    <row r="167" spans="1:7" ht="40.5" x14ac:dyDescent="0.15">
      <c r="A167" s="43">
        <f t="shared" si="21"/>
        <v>1291</v>
      </c>
      <c r="B167" s="43">
        <f t="shared" si="22"/>
        <v>151</v>
      </c>
      <c r="C167" s="44" t="s">
        <v>877</v>
      </c>
      <c r="D167" s="11"/>
      <c r="E167" s="16"/>
      <c r="F167" s="16"/>
      <c r="G167" s="19"/>
    </row>
    <row r="168" spans="1:7" ht="54" x14ac:dyDescent="0.15">
      <c r="A168" s="43">
        <f t="shared" si="21"/>
        <v>1292</v>
      </c>
      <c r="B168" s="43">
        <f t="shared" si="22"/>
        <v>152</v>
      </c>
      <c r="C168" s="44" t="s">
        <v>1322</v>
      </c>
      <c r="D168" s="11"/>
      <c r="E168" s="16"/>
      <c r="F168" s="16"/>
      <c r="G168" s="19"/>
    </row>
    <row r="169" spans="1:7" ht="81" x14ac:dyDescent="0.15">
      <c r="A169" s="43">
        <f t="shared" si="21"/>
        <v>1293</v>
      </c>
      <c r="B169" s="43">
        <f t="shared" si="22"/>
        <v>153</v>
      </c>
      <c r="C169" s="44" t="s">
        <v>1319</v>
      </c>
      <c r="D169" s="11"/>
      <c r="E169" s="16"/>
      <c r="F169" s="16"/>
      <c r="G169" s="19"/>
    </row>
    <row r="170" spans="1:7" x14ac:dyDescent="0.15">
      <c r="A170" s="17"/>
      <c r="B170" s="18"/>
      <c r="C170" s="31" t="s">
        <v>987</v>
      </c>
      <c r="D170" s="32"/>
      <c r="E170" s="32"/>
      <c r="F170" s="32"/>
      <c r="G170" s="33"/>
    </row>
    <row r="171" spans="1:7" ht="40.5" x14ac:dyDescent="0.15">
      <c r="A171" s="43">
        <f t="shared" ref="A171:A181" si="23">IF(A170=0,A169+1,A170+1)</f>
        <v>1294</v>
      </c>
      <c r="B171" s="43">
        <f t="shared" ref="B171:B181" si="24">IF(B170=0,B169+1,B170+1)</f>
        <v>154</v>
      </c>
      <c r="C171" s="52" t="s">
        <v>876</v>
      </c>
      <c r="D171" s="11"/>
      <c r="E171" s="16"/>
      <c r="F171" s="16"/>
      <c r="G171" s="19"/>
    </row>
    <row r="172" spans="1:7" ht="81" x14ac:dyDescent="0.15">
      <c r="A172" s="43">
        <f t="shared" si="23"/>
        <v>1295</v>
      </c>
      <c r="B172" s="43">
        <f t="shared" si="24"/>
        <v>155</v>
      </c>
      <c r="C172" s="52" t="s">
        <v>875</v>
      </c>
      <c r="D172" s="11"/>
      <c r="E172" s="16"/>
      <c r="F172" s="16"/>
      <c r="G172" s="19"/>
    </row>
    <row r="173" spans="1:7" ht="40.5" x14ac:dyDescent="0.15">
      <c r="A173" s="43">
        <f t="shared" si="23"/>
        <v>1296</v>
      </c>
      <c r="B173" s="43">
        <f t="shared" si="24"/>
        <v>156</v>
      </c>
      <c r="C173" s="52" t="s">
        <v>874</v>
      </c>
      <c r="D173" s="11"/>
      <c r="E173" s="16"/>
      <c r="F173" s="16"/>
      <c r="G173" s="19"/>
    </row>
    <row r="174" spans="1:7" ht="148.5" x14ac:dyDescent="0.15">
      <c r="A174" s="43">
        <f t="shared" si="23"/>
        <v>1297</v>
      </c>
      <c r="B174" s="43">
        <f t="shared" si="24"/>
        <v>157</v>
      </c>
      <c r="C174" s="52" t="s">
        <v>873</v>
      </c>
      <c r="D174" s="11"/>
      <c r="E174" s="16"/>
      <c r="F174" s="16"/>
      <c r="G174" s="19"/>
    </row>
    <row r="175" spans="1:7" ht="40.5" x14ac:dyDescent="0.15">
      <c r="A175" s="43">
        <f t="shared" si="23"/>
        <v>1298</v>
      </c>
      <c r="B175" s="43">
        <f t="shared" si="24"/>
        <v>158</v>
      </c>
      <c r="C175" s="44" t="s">
        <v>1037</v>
      </c>
      <c r="D175" s="11"/>
      <c r="E175" s="16"/>
      <c r="F175" s="16"/>
      <c r="G175" s="19"/>
    </row>
    <row r="176" spans="1:7" ht="40.5" x14ac:dyDescent="0.15">
      <c r="A176" s="43">
        <f t="shared" si="23"/>
        <v>1299</v>
      </c>
      <c r="B176" s="43">
        <f t="shared" si="24"/>
        <v>159</v>
      </c>
      <c r="C176" s="52" t="s">
        <v>872</v>
      </c>
      <c r="D176" s="11"/>
      <c r="E176" s="16"/>
      <c r="F176" s="16"/>
      <c r="G176" s="19"/>
    </row>
    <row r="177" spans="1:8" ht="40.5" x14ac:dyDescent="0.15">
      <c r="A177" s="43">
        <f t="shared" si="23"/>
        <v>1300</v>
      </c>
      <c r="B177" s="43">
        <f t="shared" si="24"/>
        <v>160</v>
      </c>
      <c r="C177" s="50" t="s">
        <v>871</v>
      </c>
      <c r="D177" s="11"/>
      <c r="E177" s="16"/>
      <c r="F177" s="16"/>
      <c r="G177" s="19"/>
    </row>
    <row r="178" spans="1:8" ht="67.5" x14ac:dyDescent="0.15">
      <c r="A178" s="43">
        <f t="shared" si="23"/>
        <v>1301</v>
      </c>
      <c r="B178" s="43">
        <f t="shared" si="24"/>
        <v>161</v>
      </c>
      <c r="C178" s="50" t="s">
        <v>870</v>
      </c>
      <c r="D178" s="11"/>
      <c r="E178" s="16"/>
      <c r="F178" s="16"/>
      <c r="G178" s="19"/>
    </row>
    <row r="179" spans="1:8" ht="54" x14ac:dyDescent="0.15">
      <c r="A179" s="43">
        <f t="shared" si="23"/>
        <v>1302</v>
      </c>
      <c r="B179" s="43">
        <f t="shared" si="24"/>
        <v>162</v>
      </c>
      <c r="C179" s="44" t="s">
        <v>869</v>
      </c>
      <c r="D179" s="11"/>
      <c r="E179" s="16"/>
      <c r="F179" s="16"/>
      <c r="G179" s="19"/>
    </row>
    <row r="180" spans="1:8" ht="54" x14ac:dyDescent="0.15">
      <c r="A180" s="43">
        <f t="shared" si="23"/>
        <v>1303</v>
      </c>
      <c r="B180" s="43">
        <f t="shared" si="24"/>
        <v>163</v>
      </c>
      <c r="C180" s="44" t="s">
        <v>1323</v>
      </c>
      <c r="D180" s="11"/>
      <c r="E180" s="16"/>
      <c r="F180" s="16"/>
      <c r="G180" s="19"/>
    </row>
    <row r="181" spans="1:8" ht="81" x14ac:dyDescent="0.15">
      <c r="A181" s="43">
        <f t="shared" si="23"/>
        <v>1304</v>
      </c>
      <c r="B181" s="43">
        <f t="shared" si="24"/>
        <v>164</v>
      </c>
      <c r="C181" s="44" t="s">
        <v>1320</v>
      </c>
      <c r="D181" s="11"/>
      <c r="E181" s="16"/>
      <c r="F181" s="16"/>
      <c r="G181" s="19"/>
    </row>
    <row r="182" spans="1:8" x14ac:dyDescent="0.15">
      <c r="A182" s="17"/>
      <c r="B182" s="18"/>
      <c r="C182" s="31" t="s">
        <v>1469</v>
      </c>
      <c r="D182" s="32"/>
      <c r="E182" s="32"/>
      <c r="F182" s="32"/>
      <c r="G182" s="33"/>
    </row>
    <row r="183" spans="1:8" ht="27" x14ac:dyDescent="0.15">
      <c r="A183" s="43">
        <f>IF(A182=0,A181+1,A182+1)</f>
        <v>1305</v>
      </c>
      <c r="B183" s="43">
        <f>IF(B182=0,B181+1,B182+1)</f>
        <v>165</v>
      </c>
      <c r="C183" s="52" t="s">
        <v>1470</v>
      </c>
      <c r="D183" s="11"/>
      <c r="E183" s="16"/>
      <c r="F183" s="16"/>
      <c r="G183" s="19"/>
      <c r="H183" s="142"/>
    </row>
    <row r="184" spans="1:8" x14ac:dyDescent="0.15">
      <c r="A184" s="17"/>
      <c r="B184" s="18"/>
      <c r="C184" s="31" t="s">
        <v>988</v>
      </c>
      <c r="D184" s="32"/>
      <c r="E184" s="32"/>
      <c r="F184" s="32"/>
      <c r="G184" s="33"/>
    </row>
    <row r="185" spans="1:8" ht="54" x14ac:dyDescent="0.15">
      <c r="A185" s="43">
        <f t="shared" ref="A185:A204" si="25">IF(A184=0,A183+1,A184+1)</f>
        <v>1306</v>
      </c>
      <c r="B185" s="43">
        <f t="shared" ref="B185:B204" si="26">IF(B184=0,B183+1,B184+1)</f>
        <v>166</v>
      </c>
      <c r="C185" s="45" t="s">
        <v>989</v>
      </c>
      <c r="D185" s="11"/>
      <c r="E185" s="16"/>
      <c r="F185" s="16"/>
      <c r="G185" s="19"/>
    </row>
    <row r="186" spans="1:8" ht="54" x14ac:dyDescent="0.15">
      <c r="A186" s="43">
        <f t="shared" si="25"/>
        <v>1307</v>
      </c>
      <c r="B186" s="43">
        <f t="shared" si="26"/>
        <v>167</v>
      </c>
      <c r="C186" s="45" t="s">
        <v>990</v>
      </c>
      <c r="D186" s="11"/>
      <c r="E186" s="16"/>
      <c r="F186" s="16"/>
      <c r="G186" s="19"/>
    </row>
    <row r="187" spans="1:8" ht="67.5" x14ac:dyDescent="0.15">
      <c r="A187" s="43">
        <f t="shared" si="25"/>
        <v>1308</v>
      </c>
      <c r="B187" s="43">
        <f t="shared" si="26"/>
        <v>168</v>
      </c>
      <c r="C187" s="45" t="s">
        <v>1293</v>
      </c>
      <c r="D187" s="11"/>
      <c r="E187" s="16"/>
      <c r="F187" s="16"/>
      <c r="G187" s="19"/>
    </row>
    <row r="188" spans="1:8" ht="162" x14ac:dyDescent="0.15">
      <c r="A188" s="43">
        <f t="shared" si="25"/>
        <v>1309</v>
      </c>
      <c r="B188" s="43">
        <f t="shared" si="26"/>
        <v>169</v>
      </c>
      <c r="C188" s="45" t="s">
        <v>1066</v>
      </c>
      <c r="D188" s="11"/>
      <c r="E188" s="16"/>
      <c r="F188" s="16"/>
      <c r="G188" s="19"/>
    </row>
    <row r="189" spans="1:8" ht="81" x14ac:dyDescent="0.15">
      <c r="A189" s="43">
        <f t="shared" si="25"/>
        <v>1310</v>
      </c>
      <c r="B189" s="43">
        <f t="shared" si="26"/>
        <v>170</v>
      </c>
      <c r="C189" s="45" t="s">
        <v>991</v>
      </c>
      <c r="D189" s="11"/>
      <c r="E189" s="16"/>
      <c r="F189" s="16"/>
      <c r="G189" s="19"/>
    </row>
    <row r="190" spans="1:8" ht="40.5" x14ac:dyDescent="0.15">
      <c r="A190" s="43">
        <f t="shared" si="25"/>
        <v>1311</v>
      </c>
      <c r="B190" s="43">
        <f t="shared" si="26"/>
        <v>171</v>
      </c>
      <c r="C190" s="45" t="s">
        <v>868</v>
      </c>
      <c r="D190" s="11"/>
      <c r="E190" s="16"/>
      <c r="F190" s="16"/>
      <c r="G190" s="19"/>
    </row>
    <row r="191" spans="1:8" ht="54" x14ac:dyDescent="0.15">
      <c r="A191" s="43">
        <f t="shared" si="25"/>
        <v>1312</v>
      </c>
      <c r="B191" s="43">
        <f t="shared" si="26"/>
        <v>172</v>
      </c>
      <c r="C191" s="52" t="s">
        <v>867</v>
      </c>
      <c r="D191" s="11"/>
      <c r="E191" s="16"/>
      <c r="F191" s="16"/>
      <c r="G191" s="19"/>
    </row>
    <row r="192" spans="1:8" ht="40.5" x14ac:dyDescent="0.15">
      <c r="A192" s="43">
        <f t="shared" si="25"/>
        <v>1313</v>
      </c>
      <c r="B192" s="43">
        <f t="shared" si="26"/>
        <v>173</v>
      </c>
      <c r="C192" s="52" t="s">
        <v>866</v>
      </c>
      <c r="D192" s="11"/>
      <c r="E192" s="16"/>
      <c r="F192" s="16"/>
      <c r="G192" s="19"/>
    </row>
    <row r="193" spans="1:7" ht="202.5" x14ac:dyDescent="0.15">
      <c r="A193" s="43">
        <f t="shared" si="25"/>
        <v>1314</v>
      </c>
      <c r="B193" s="43">
        <f t="shared" si="26"/>
        <v>174</v>
      </c>
      <c r="C193" s="52" t="s">
        <v>865</v>
      </c>
      <c r="D193" s="11"/>
      <c r="E193" s="16"/>
      <c r="F193" s="16"/>
      <c r="G193" s="19"/>
    </row>
    <row r="194" spans="1:7" ht="27" x14ac:dyDescent="0.15">
      <c r="A194" s="43">
        <f t="shared" si="25"/>
        <v>1315</v>
      </c>
      <c r="B194" s="43">
        <f t="shared" si="26"/>
        <v>175</v>
      </c>
      <c r="C194" s="52" t="s">
        <v>992</v>
      </c>
      <c r="D194" s="11"/>
      <c r="E194" s="16"/>
      <c r="F194" s="16"/>
      <c r="G194" s="19"/>
    </row>
    <row r="195" spans="1:7" ht="40.5" x14ac:dyDescent="0.15">
      <c r="A195" s="43">
        <f t="shared" si="25"/>
        <v>1316</v>
      </c>
      <c r="B195" s="43">
        <f t="shared" si="26"/>
        <v>176</v>
      </c>
      <c r="C195" s="52" t="s">
        <v>864</v>
      </c>
      <c r="D195" s="11"/>
      <c r="E195" s="16"/>
      <c r="F195" s="16"/>
      <c r="G195" s="19"/>
    </row>
    <row r="196" spans="1:7" ht="108" x14ac:dyDescent="0.15">
      <c r="A196" s="43">
        <f t="shared" si="25"/>
        <v>1317</v>
      </c>
      <c r="B196" s="43">
        <f t="shared" si="26"/>
        <v>177</v>
      </c>
      <c r="C196" s="45" t="s">
        <v>993</v>
      </c>
      <c r="D196" s="11"/>
      <c r="E196" s="16"/>
      <c r="F196" s="16"/>
      <c r="G196" s="19"/>
    </row>
    <row r="197" spans="1:7" ht="81" x14ac:dyDescent="0.15">
      <c r="A197" s="43">
        <f t="shared" si="25"/>
        <v>1318</v>
      </c>
      <c r="B197" s="43">
        <f t="shared" si="26"/>
        <v>178</v>
      </c>
      <c r="C197" s="45" t="s">
        <v>859</v>
      </c>
      <c r="D197" s="11"/>
      <c r="E197" s="16"/>
      <c r="F197" s="16"/>
      <c r="G197" s="19"/>
    </row>
    <row r="198" spans="1:7" ht="81" x14ac:dyDescent="0.15">
      <c r="A198" s="43">
        <f t="shared" si="25"/>
        <v>1319</v>
      </c>
      <c r="B198" s="43">
        <f t="shared" si="26"/>
        <v>179</v>
      </c>
      <c r="C198" s="45" t="s">
        <v>994</v>
      </c>
      <c r="D198" s="11"/>
      <c r="E198" s="16"/>
      <c r="F198" s="16"/>
      <c r="G198" s="19"/>
    </row>
    <row r="199" spans="1:7" ht="40.5" x14ac:dyDescent="0.15">
      <c r="A199" s="43">
        <f t="shared" si="25"/>
        <v>1320</v>
      </c>
      <c r="B199" s="43">
        <f t="shared" si="26"/>
        <v>180</v>
      </c>
      <c r="C199" s="52" t="s">
        <v>858</v>
      </c>
      <c r="D199" s="11"/>
      <c r="E199" s="16"/>
      <c r="F199" s="16"/>
      <c r="G199" s="19"/>
    </row>
    <row r="200" spans="1:7" ht="297" x14ac:dyDescent="0.15">
      <c r="A200" s="43">
        <f t="shared" si="25"/>
        <v>1321</v>
      </c>
      <c r="B200" s="43">
        <f t="shared" si="26"/>
        <v>181</v>
      </c>
      <c r="C200" s="52" t="s">
        <v>1035</v>
      </c>
      <c r="D200" s="11"/>
      <c r="E200" s="16"/>
      <c r="F200" s="16"/>
      <c r="G200" s="19"/>
    </row>
    <row r="201" spans="1:7" ht="54" x14ac:dyDescent="0.15">
      <c r="A201" s="43">
        <f t="shared" si="25"/>
        <v>1322</v>
      </c>
      <c r="B201" s="43">
        <f t="shared" si="26"/>
        <v>182</v>
      </c>
      <c r="C201" s="45" t="s">
        <v>1067</v>
      </c>
      <c r="D201" s="11"/>
      <c r="E201" s="16"/>
      <c r="F201" s="16"/>
      <c r="G201" s="19"/>
    </row>
    <row r="202" spans="1:7" ht="27" x14ac:dyDescent="0.15">
      <c r="A202" s="43">
        <f t="shared" si="25"/>
        <v>1323</v>
      </c>
      <c r="B202" s="43">
        <f t="shared" si="26"/>
        <v>183</v>
      </c>
      <c r="C202" s="52" t="s">
        <v>857</v>
      </c>
      <c r="D202" s="11"/>
      <c r="E202" s="16"/>
      <c r="F202" s="16"/>
      <c r="G202" s="19"/>
    </row>
    <row r="203" spans="1:7" ht="40.5" x14ac:dyDescent="0.15">
      <c r="A203" s="43">
        <f t="shared" si="25"/>
        <v>1324</v>
      </c>
      <c r="B203" s="43">
        <f t="shared" si="26"/>
        <v>184</v>
      </c>
      <c r="C203" s="52" t="s">
        <v>856</v>
      </c>
      <c r="D203" s="11"/>
      <c r="E203" s="16"/>
      <c r="F203" s="16"/>
      <c r="G203" s="19"/>
    </row>
    <row r="204" spans="1:7" ht="40.5" x14ac:dyDescent="0.15">
      <c r="A204" s="43">
        <f t="shared" si="25"/>
        <v>1325</v>
      </c>
      <c r="B204" s="43">
        <f t="shared" si="26"/>
        <v>185</v>
      </c>
      <c r="C204" s="52" t="s">
        <v>855</v>
      </c>
      <c r="D204" s="11"/>
      <c r="E204" s="16"/>
      <c r="F204" s="16"/>
      <c r="G204" s="19"/>
    </row>
    <row r="205" spans="1:7" x14ac:dyDescent="0.15">
      <c r="A205" s="17"/>
      <c r="B205" s="18"/>
      <c r="C205" s="31" t="s">
        <v>995</v>
      </c>
      <c r="D205" s="32"/>
      <c r="E205" s="32"/>
      <c r="F205" s="32"/>
      <c r="G205" s="33"/>
    </row>
    <row r="206" spans="1:7" ht="135" x14ac:dyDescent="0.15">
      <c r="A206" s="43">
        <f t="shared" ref="A206:B211" si="27">IF(A205=0,A204+1,A205+1)</f>
        <v>1326</v>
      </c>
      <c r="B206" s="43">
        <f t="shared" si="27"/>
        <v>186</v>
      </c>
      <c r="C206" s="45" t="s">
        <v>996</v>
      </c>
      <c r="D206" s="11"/>
      <c r="E206" s="16"/>
      <c r="F206" s="16"/>
      <c r="G206" s="19"/>
    </row>
    <row r="207" spans="1:7" ht="54" x14ac:dyDescent="0.15">
      <c r="A207" s="43">
        <f t="shared" si="27"/>
        <v>1327</v>
      </c>
      <c r="B207" s="43">
        <f t="shared" si="27"/>
        <v>187</v>
      </c>
      <c r="C207" s="45" t="s">
        <v>863</v>
      </c>
      <c r="D207" s="11"/>
      <c r="E207" s="16"/>
      <c r="F207" s="16"/>
      <c r="G207" s="19"/>
    </row>
    <row r="208" spans="1:7" ht="94.5" x14ac:dyDescent="0.15">
      <c r="A208" s="43">
        <f t="shared" si="27"/>
        <v>1328</v>
      </c>
      <c r="B208" s="43">
        <f t="shared" si="27"/>
        <v>188</v>
      </c>
      <c r="C208" s="45" t="s">
        <v>997</v>
      </c>
      <c r="D208" s="11"/>
      <c r="E208" s="16"/>
      <c r="F208" s="16"/>
      <c r="G208" s="19"/>
    </row>
    <row r="209" spans="1:7" ht="108" x14ac:dyDescent="0.15">
      <c r="A209" s="43">
        <f t="shared" si="27"/>
        <v>1329</v>
      </c>
      <c r="B209" s="43">
        <f t="shared" si="27"/>
        <v>189</v>
      </c>
      <c r="C209" s="45" t="s">
        <v>862</v>
      </c>
      <c r="D209" s="11"/>
      <c r="E209" s="16"/>
      <c r="F209" s="16"/>
      <c r="G209" s="19"/>
    </row>
    <row r="210" spans="1:7" ht="40.5" x14ac:dyDescent="0.15">
      <c r="A210" s="43">
        <f t="shared" si="27"/>
        <v>1330</v>
      </c>
      <c r="B210" s="43">
        <f t="shared" si="27"/>
        <v>190</v>
      </c>
      <c r="C210" s="45" t="s">
        <v>861</v>
      </c>
      <c r="D210" s="11"/>
      <c r="E210" s="16"/>
      <c r="F210" s="16"/>
      <c r="G210" s="19"/>
    </row>
    <row r="211" spans="1:7" ht="202.5" x14ac:dyDescent="0.15">
      <c r="A211" s="43">
        <f t="shared" si="27"/>
        <v>1331</v>
      </c>
      <c r="B211" s="43">
        <f t="shared" si="27"/>
        <v>191</v>
      </c>
      <c r="C211" s="44" t="s">
        <v>860</v>
      </c>
      <c r="D211" s="11"/>
      <c r="E211" s="16"/>
      <c r="F211" s="16"/>
      <c r="G211" s="19"/>
    </row>
    <row r="212" spans="1:7" x14ac:dyDescent="0.15">
      <c r="A212" s="17"/>
      <c r="B212" s="18"/>
      <c r="C212" s="31" t="s">
        <v>998</v>
      </c>
      <c r="D212" s="32"/>
      <c r="E212" s="32"/>
      <c r="F212" s="32"/>
      <c r="G212" s="33"/>
    </row>
    <row r="213" spans="1:7" ht="40.5" x14ac:dyDescent="0.15">
      <c r="A213" s="43">
        <f t="shared" ref="A213:B215" si="28">IF(A212=0,A211+1,A212+1)</f>
        <v>1332</v>
      </c>
      <c r="B213" s="43">
        <f t="shared" si="28"/>
        <v>192</v>
      </c>
      <c r="C213" s="52" t="s">
        <v>999</v>
      </c>
      <c r="D213" s="11"/>
      <c r="E213" s="16"/>
      <c r="F213" s="97"/>
      <c r="G213" s="19"/>
    </row>
    <row r="214" spans="1:7" ht="40.5" x14ac:dyDescent="0.15">
      <c r="A214" s="43">
        <f t="shared" si="28"/>
        <v>1333</v>
      </c>
      <c r="B214" s="43">
        <f t="shared" si="28"/>
        <v>193</v>
      </c>
      <c r="C214" s="52" t="s">
        <v>1000</v>
      </c>
      <c r="D214" s="11"/>
      <c r="E214" s="16"/>
      <c r="F214" s="97"/>
      <c r="G214" s="19"/>
    </row>
    <row r="215" spans="1:7" ht="40.5" x14ac:dyDescent="0.15">
      <c r="A215" s="43">
        <f t="shared" si="28"/>
        <v>1334</v>
      </c>
      <c r="B215" s="43">
        <f t="shared" si="28"/>
        <v>194</v>
      </c>
      <c r="C215" s="52" t="s">
        <v>1001</v>
      </c>
      <c r="D215" s="11"/>
      <c r="E215" s="16"/>
      <c r="F215" s="97"/>
      <c r="G215" s="19"/>
    </row>
    <row r="216" spans="1:7" x14ac:dyDescent="0.15">
      <c r="A216" s="17"/>
      <c r="B216" s="18"/>
      <c r="C216" s="31" t="s">
        <v>1002</v>
      </c>
      <c r="D216" s="32"/>
      <c r="E216" s="32"/>
      <c r="F216" s="32"/>
      <c r="G216" s="33"/>
    </row>
    <row r="217" spans="1:7" ht="54" x14ac:dyDescent="0.15">
      <c r="A217" s="43">
        <f>IF(A216=0,A215+1,A216+1)</f>
        <v>1335</v>
      </c>
      <c r="B217" s="43">
        <f>IF(B216=0,B215+1,B216+1)</f>
        <v>195</v>
      </c>
      <c r="C217" s="52" t="s">
        <v>1003</v>
      </c>
      <c r="D217" s="11"/>
      <c r="E217" s="16"/>
      <c r="F217" s="16"/>
      <c r="G217" s="19"/>
    </row>
    <row r="218" spans="1:7" x14ac:dyDescent="0.15">
      <c r="A218" s="17"/>
      <c r="B218" s="18"/>
      <c r="C218" s="31" t="s">
        <v>1004</v>
      </c>
      <c r="D218" s="32"/>
      <c r="E218" s="32"/>
      <c r="F218" s="32"/>
      <c r="G218" s="33"/>
    </row>
    <row r="219" spans="1:7" ht="54" x14ac:dyDescent="0.15">
      <c r="A219" s="43">
        <f t="shared" ref="A219:B223" si="29">IF(A218=0,A217+1,A218+1)</f>
        <v>1336</v>
      </c>
      <c r="B219" s="43">
        <f t="shared" si="29"/>
        <v>196</v>
      </c>
      <c r="C219" s="52" t="s">
        <v>1005</v>
      </c>
      <c r="D219" s="11"/>
      <c r="E219" s="16"/>
      <c r="F219" s="96"/>
      <c r="G219" s="19"/>
    </row>
    <row r="220" spans="1:7" ht="162" x14ac:dyDescent="0.15">
      <c r="A220" s="43">
        <f t="shared" si="29"/>
        <v>1337</v>
      </c>
      <c r="B220" s="43">
        <f t="shared" si="29"/>
        <v>197</v>
      </c>
      <c r="C220" s="52" t="s">
        <v>1492</v>
      </c>
      <c r="D220" s="11"/>
      <c r="E220" s="16"/>
      <c r="F220" s="16"/>
      <c r="G220" s="19"/>
    </row>
    <row r="221" spans="1:7" ht="67.5" x14ac:dyDescent="0.15">
      <c r="A221" s="43">
        <f t="shared" si="29"/>
        <v>1338</v>
      </c>
      <c r="B221" s="43">
        <f t="shared" si="29"/>
        <v>198</v>
      </c>
      <c r="C221" s="52" t="s">
        <v>1006</v>
      </c>
      <c r="D221" s="11"/>
      <c r="E221" s="16"/>
      <c r="F221" s="16"/>
      <c r="G221" s="19"/>
    </row>
    <row r="222" spans="1:7" ht="40.5" x14ac:dyDescent="0.15">
      <c r="A222" s="43">
        <f t="shared" si="29"/>
        <v>1339</v>
      </c>
      <c r="B222" s="43">
        <f t="shared" si="29"/>
        <v>199</v>
      </c>
      <c r="C222" s="52" t="s">
        <v>1007</v>
      </c>
      <c r="D222" s="11"/>
      <c r="E222" s="16"/>
      <c r="F222" s="16"/>
      <c r="G222" s="19"/>
    </row>
    <row r="223" spans="1:7" ht="40.5" x14ac:dyDescent="0.15">
      <c r="A223" s="43">
        <f t="shared" si="29"/>
        <v>1340</v>
      </c>
      <c r="B223" s="43">
        <f t="shared" si="29"/>
        <v>200</v>
      </c>
      <c r="C223" s="52" t="s">
        <v>1008</v>
      </c>
      <c r="D223" s="11"/>
      <c r="E223" s="16"/>
      <c r="F223" s="16"/>
      <c r="G223" s="19"/>
    </row>
    <row r="224" spans="1:7" x14ac:dyDescent="0.15">
      <c r="A224" s="17"/>
      <c r="B224" s="18"/>
      <c r="C224" s="31" t="s">
        <v>1009</v>
      </c>
      <c r="D224" s="32"/>
      <c r="E224" s="32"/>
      <c r="F224" s="32"/>
      <c r="G224" s="33"/>
    </row>
    <row r="225" spans="1:7" ht="67.5" x14ac:dyDescent="0.15">
      <c r="A225" s="43">
        <f t="shared" ref="A225:B228" si="30">IF(A224=0,A223+1,A224+1)</f>
        <v>1341</v>
      </c>
      <c r="B225" s="43">
        <f t="shared" si="30"/>
        <v>201</v>
      </c>
      <c r="C225" s="52" t="s">
        <v>1010</v>
      </c>
      <c r="D225" s="11"/>
      <c r="E225" s="16"/>
      <c r="F225" s="16"/>
      <c r="G225" s="19"/>
    </row>
    <row r="226" spans="1:7" ht="81" x14ac:dyDescent="0.15">
      <c r="A226" s="43">
        <f t="shared" si="30"/>
        <v>1342</v>
      </c>
      <c r="B226" s="43">
        <f t="shared" si="30"/>
        <v>202</v>
      </c>
      <c r="C226" s="52" t="s">
        <v>1011</v>
      </c>
      <c r="D226" s="11"/>
      <c r="E226" s="16"/>
      <c r="F226" s="16"/>
      <c r="G226" s="19"/>
    </row>
    <row r="227" spans="1:7" ht="40.5" x14ac:dyDescent="0.15">
      <c r="A227" s="43">
        <f t="shared" si="30"/>
        <v>1343</v>
      </c>
      <c r="B227" s="43">
        <f t="shared" si="30"/>
        <v>203</v>
      </c>
      <c r="C227" s="52" t="s">
        <v>1012</v>
      </c>
      <c r="D227" s="11"/>
      <c r="E227" s="16"/>
      <c r="F227" s="16"/>
      <c r="G227" s="19"/>
    </row>
    <row r="228" spans="1:7" ht="94.5" x14ac:dyDescent="0.15">
      <c r="A228" s="43">
        <f t="shared" si="30"/>
        <v>1344</v>
      </c>
      <c r="B228" s="43">
        <f t="shared" si="30"/>
        <v>204</v>
      </c>
      <c r="C228" s="52" t="s">
        <v>1013</v>
      </c>
      <c r="D228" s="11"/>
      <c r="E228" s="16"/>
      <c r="F228" s="16"/>
      <c r="G228" s="19"/>
    </row>
    <row r="229" spans="1:7" x14ac:dyDescent="0.15">
      <c r="A229" s="17"/>
      <c r="B229" s="18"/>
      <c r="C229" s="31" t="s">
        <v>1014</v>
      </c>
      <c r="D229" s="32"/>
      <c r="E229" s="32"/>
      <c r="F229" s="32"/>
      <c r="G229" s="33"/>
    </row>
    <row r="230" spans="1:7" ht="54" x14ac:dyDescent="0.15">
      <c r="A230" s="43">
        <f>IF(A229=0,A228+1,A229+1)</f>
        <v>1345</v>
      </c>
      <c r="B230" s="43">
        <f>IF(B229=0,B228+1,B229+1)</f>
        <v>205</v>
      </c>
      <c r="C230" s="45" t="s">
        <v>1015</v>
      </c>
      <c r="D230" s="11"/>
      <c r="E230" s="16"/>
      <c r="F230" s="16"/>
      <c r="G230" s="19"/>
    </row>
    <row r="231" spans="1:7" x14ac:dyDescent="0.15">
      <c r="A231" s="17"/>
      <c r="B231" s="18"/>
      <c r="C231" s="31" t="s">
        <v>1016</v>
      </c>
      <c r="D231" s="32"/>
      <c r="E231" s="32"/>
      <c r="F231" s="32"/>
      <c r="G231" s="33"/>
    </row>
    <row r="232" spans="1:7" ht="27" x14ac:dyDescent="0.15">
      <c r="A232" s="43">
        <f t="shared" ref="A232:A243" si="31">IF(A231=0,A230+1,A231+1)</f>
        <v>1346</v>
      </c>
      <c r="B232" s="43">
        <f t="shared" ref="B232:B243" si="32">IF(B231=0,B230+1,B231+1)</f>
        <v>206</v>
      </c>
      <c r="C232" s="45" t="s">
        <v>1017</v>
      </c>
      <c r="D232" s="11"/>
      <c r="E232" s="16"/>
      <c r="F232" s="16"/>
      <c r="G232" s="19"/>
    </row>
    <row r="233" spans="1:7" ht="189" x14ac:dyDescent="0.15">
      <c r="A233" s="43">
        <f t="shared" si="31"/>
        <v>1347</v>
      </c>
      <c r="B233" s="43">
        <f t="shared" si="32"/>
        <v>207</v>
      </c>
      <c r="C233" s="45" t="s">
        <v>1018</v>
      </c>
      <c r="D233" s="11"/>
      <c r="E233" s="16"/>
      <c r="F233" s="16"/>
      <c r="G233" s="19"/>
    </row>
    <row r="234" spans="1:7" ht="27" x14ac:dyDescent="0.15">
      <c r="A234" s="43">
        <f t="shared" si="31"/>
        <v>1348</v>
      </c>
      <c r="B234" s="43">
        <f t="shared" si="32"/>
        <v>208</v>
      </c>
      <c r="C234" s="45" t="s">
        <v>1019</v>
      </c>
      <c r="D234" s="11"/>
      <c r="E234" s="16"/>
      <c r="F234" s="16"/>
      <c r="G234" s="19"/>
    </row>
    <row r="235" spans="1:7" ht="27" x14ac:dyDescent="0.15">
      <c r="A235" s="43">
        <f t="shared" si="31"/>
        <v>1349</v>
      </c>
      <c r="B235" s="43">
        <f t="shared" si="32"/>
        <v>209</v>
      </c>
      <c r="C235" s="45" t="s">
        <v>1020</v>
      </c>
      <c r="D235" s="11"/>
      <c r="E235" s="16"/>
      <c r="F235" s="16"/>
      <c r="G235" s="19"/>
    </row>
    <row r="236" spans="1:7" ht="229.5" x14ac:dyDescent="0.15">
      <c r="A236" s="43">
        <f t="shared" si="31"/>
        <v>1350</v>
      </c>
      <c r="B236" s="43">
        <f t="shared" si="32"/>
        <v>210</v>
      </c>
      <c r="C236" s="45" t="s">
        <v>1021</v>
      </c>
      <c r="D236" s="11"/>
      <c r="E236" s="16"/>
      <c r="F236" s="16"/>
      <c r="G236" s="19"/>
    </row>
    <row r="237" spans="1:7" ht="40.5" x14ac:dyDescent="0.15">
      <c r="A237" s="43">
        <f t="shared" si="31"/>
        <v>1351</v>
      </c>
      <c r="B237" s="43">
        <f t="shared" si="32"/>
        <v>211</v>
      </c>
      <c r="C237" s="45" t="s">
        <v>1022</v>
      </c>
      <c r="D237" s="11"/>
      <c r="E237" s="16"/>
      <c r="F237" s="16"/>
      <c r="G237" s="19"/>
    </row>
    <row r="238" spans="1:7" ht="67.5" x14ac:dyDescent="0.15">
      <c r="A238" s="43">
        <f t="shared" si="31"/>
        <v>1352</v>
      </c>
      <c r="B238" s="43">
        <f t="shared" si="32"/>
        <v>212</v>
      </c>
      <c r="C238" s="45" t="s">
        <v>1023</v>
      </c>
      <c r="D238" s="11"/>
      <c r="E238" s="16"/>
      <c r="F238" s="16"/>
      <c r="G238" s="19"/>
    </row>
    <row r="239" spans="1:7" ht="108" x14ac:dyDescent="0.15">
      <c r="A239" s="43">
        <f t="shared" si="31"/>
        <v>1353</v>
      </c>
      <c r="B239" s="43">
        <f t="shared" si="32"/>
        <v>213</v>
      </c>
      <c r="C239" s="52" t="s">
        <v>1024</v>
      </c>
      <c r="D239" s="11"/>
      <c r="E239" s="16"/>
      <c r="F239" s="16"/>
      <c r="G239" s="19"/>
    </row>
    <row r="240" spans="1:7" ht="67.5" x14ac:dyDescent="0.15">
      <c r="A240" s="43">
        <f t="shared" si="31"/>
        <v>1354</v>
      </c>
      <c r="B240" s="43">
        <f t="shared" si="32"/>
        <v>214</v>
      </c>
      <c r="C240" s="52" t="s">
        <v>1025</v>
      </c>
      <c r="D240" s="11"/>
      <c r="E240" s="16"/>
      <c r="F240" s="16"/>
      <c r="G240" s="19"/>
    </row>
    <row r="241" spans="1:7" ht="121.5" x14ac:dyDescent="0.15">
      <c r="A241" s="43">
        <f t="shared" si="31"/>
        <v>1355</v>
      </c>
      <c r="B241" s="43">
        <f t="shared" si="32"/>
        <v>215</v>
      </c>
      <c r="C241" s="52" t="s">
        <v>1026</v>
      </c>
      <c r="D241" s="11"/>
      <c r="E241" s="16"/>
      <c r="F241" s="16"/>
      <c r="G241" s="19"/>
    </row>
    <row r="242" spans="1:7" ht="27" x14ac:dyDescent="0.15">
      <c r="A242" s="43">
        <f t="shared" si="31"/>
        <v>1356</v>
      </c>
      <c r="B242" s="43">
        <f t="shared" si="32"/>
        <v>216</v>
      </c>
      <c r="C242" s="52" t="s">
        <v>1027</v>
      </c>
      <c r="D242" s="11"/>
      <c r="E242" s="16"/>
      <c r="F242" s="16"/>
      <c r="G242" s="19"/>
    </row>
    <row r="243" spans="1:7" ht="40.5" x14ac:dyDescent="0.15">
      <c r="A243" s="43">
        <f t="shared" si="31"/>
        <v>1357</v>
      </c>
      <c r="B243" s="43">
        <f t="shared" si="32"/>
        <v>217</v>
      </c>
      <c r="C243" s="52" t="s">
        <v>1028</v>
      </c>
      <c r="D243" s="11"/>
      <c r="E243" s="16"/>
      <c r="F243" s="16"/>
      <c r="G243" s="19"/>
    </row>
    <row r="244" spans="1:7" x14ac:dyDescent="0.15">
      <c r="A244" s="17"/>
      <c r="B244" s="18"/>
      <c r="C244" s="95" t="s">
        <v>1029</v>
      </c>
      <c r="D244" s="94"/>
      <c r="E244" s="94"/>
      <c r="F244" s="94"/>
      <c r="G244" s="33"/>
    </row>
    <row r="245" spans="1:7" ht="40.5" x14ac:dyDescent="0.15">
      <c r="A245" s="43">
        <f>IF(A244=0,A243+1,A244+1)</f>
        <v>1358</v>
      </c>
      <c r="B245" s="43">
        <f>IF(B244=0,B243+1,B244+1)</f>
        <v>218</v>
      </c>
      <c r="C245" s="52" t="s">
        <v>1030</v>
      </c>
      <c r="D245" s="11"/>
      <c r="E245" s="16"/>
      <c r="F245" s="16"/>
      <c r="G245" s="19"/>
    </row>
    <row r="246" spans="1:7" x14ac:dyDescent="0.15">
      <c r="A246" s="17"/>
      <c r="B246" s="18"/>
      <c r="C246" s="93" t="s">
        <v>1031</v>
      </c>
      <c r="D246" s="94"/>
      <c r="E246" s="94"/>
      <c r="F246" s="94"/>
      <c r="G246" s="33"/>
    </row>
    <row r="247" spans="1:7" ht="40.5" x14ac:dyDescent="0.15">
      <c r="A247" s="43">
        <f t="shared" ref="A247:B250" si="33">IF(A246=0,A245+1,A246+1)</f>
        <v>1359</v>
      </c>
      <c r="B247" s="43">
        <f t="shared" si="33"/>
        <v>219</v>
      </c>
      <c r="C247" s="45" t="s">
        <v>1032</v>
      </c>
      <c r="D247" s="11"/>
      <c r="E247" s="16"/>
      <c r="F247" s="16"/>
      <c r="G247" s="19"/>
    </row>
    <row r="248" spans="1:7" ht="81" x14ac:dyDescent="0.15">
      <c r="A248" s="43">
        <f t="shared" si="33"/>
        <v>1360</v>
      </c>
      <c r="B248" s="43">
        <f t="shared" si="33"/>
        <v>220</v>
      </c>
      <c r="C248" s="52" t="s">
        <v>1033</v>
      </c>
      <c r="D248" s="11"/>
      <c r="E248" s="16"/>
      <c r="F248" s="16"/>
      <c r="G248" s="19"/>
    </row>
    <row r="249" spans="1:7" ht="40.5" x14ac:dyDescent="0.15">
      <c r="A249" s="43">
        <f t="shared" si="33"/>
        <v>1361</v>
      </c>
      <c r="B249" s="43">
        <f t="shared" si="33"/>
        <v>221</v>
      </c>
      <c r="C249" s="52" t="s">
        <v>1241</v>
      </c>
      <c r="D249" s="11"/>
      <c r="E249" s="16"/>
      <c r="F249" s="16"/>
      <c r="G249" s="19"/>
    </row>
    <row r="250" spans="1:7" ht="81" x14ac:dyDescent="0.15">
      <c r="A250" s="43">
        <f t="shared" si="33"/>
        <v>1362</v>
      </c>
      <c r="B250" s="43">
        <f t="shared" si="33"/>
        <v>222</v>
      </c>
      <c r="C250" s="52" t="s">
        <v>1068</v>
      </c>
      <c r="D250" s="11"/>
      <c r="E250" s="16"/>
      <c r="F250" s="16"/>
      <c r="G250" s="19"/>
    </row>
    <row r="251" spans="1:7" x14ac:dyDescent="0.15">
      <c r="A251" s="17"/>
      <c r="B251" s="18"/>
      <c r="C251" s="31" t="s">
        <v>1034</v>
      </c>
      <c r="D251" s="32"/>
      <c r="E251" s="32"/>
      <c r="F251" s="32"/>
      <c r="G251" s="33"/>
    </row>
    <row r="252" spans="1:7" ht="54" x14ac:dyDescent="0.15">
      <c r="A252" s="43">
        <f>IF(A251=0,A250+1,A251+1)</f>
        <v>1363</v>
      </c>
      <c r="B252" s="43">
        <f>IF(B251=0,B250+1,B251+1)</f>
        <v>223</v>
      </c>
      <c r="C252" s="45" t="s">
        <v>1003</v>
      </c>
      <c r="D252" s="11"/>
      <c r="E252" s="16"/>
      <c r="F252" s="16"/>
      <c r="G252" s="19"/>
    </row>
    <row r="253" spans="1:7" x14ac:dyDescent="0.15">
      <c r="A253" s="17"/>
      <c r="B253" s="18"/>
      <c r="C253" s="31" t="s">
        <v>1044</v>
      </c>
      <c r="D253" s="32"/>
      <c r="E253" s="32"/>
      <c r="F253" s="32"/>
      <c r="G253" s="33"/>
    </row>
    <row r="254" spans="1:7" ht="195.75" customHeight="1" x14ac:dyDescent="0.15">
      <c r="A254" s="43">
        <f t="shared" ref="A254:B260" si="34">IF(A253=0,A252+1,A253+1)</f>
        <v>1364</v>
      </c>
      <c r="B254" s="43">
        <f t="shared" si="34"/>
        <v>224</v>
      </c>
      <c r="C254" s="45" t="s">
        <v>1040</v>
      </c>
      <c r="D254" s="11"/>
      <c r="E254" s="16"/>
      <c r="F254" s="16"/>
      <c r="G254" s="19" t="s">
        <v>1045</v>
      </c>
    </row>
    <row r="255" spans="1:7" ht="54" x14ac:dyDescent="0.15">
      <c r="A255" s="43">
        <f t="shared" si="34"/>
        <v>1365</v>
      </c>
      <c r="B255" s="43">
        <f t="shared" si="34"/>
        <v>225</v>
      </c>
      <c r="C255" s="45" t="s">
        <v>1046</v>
      </c>
      <c r="D255" s="11"/>
      <c r="E255" s="16"/>
      <c r="F255" s="16"/>
      <c r="G255" s="19"/>
    </row>
    <row r="256" spans="1:7" ht="121.5" x14ac:dyDescent="0.15">
      <c r="A256" s="43">
        <f t="shared" si="34"/>
        <v>1366</v>
      </c>
      <c r="B256" s="43">
        <f t="shared" si="34"/>
        <v>226</v>
      </c>
      <c r="C256" s="52" t="s">
        <v>1522</v>
      </c>
      <c r="D256" s="11"/>
      <c r="E256" s="16"/>
      <c r="F256" s="16"/>
      <c r="G256" s="19"/>
    </row>
    <row r="257" spans="1:7" ht="27" x14ac:dyDescent="0.15">
      <c r="A257" s="43">
        <f t="shared" si="34"/>
        <v>1367</v>
      </c>
      <c r="B257" s="43">
        <f t="shared" si="34"/>
        <v>227</v>
      </c>
      <c r="C257" s="45" t="s">
        <v>1294</v>
      </c>
      <c r="D257" s="11"/>
      <c r="E257" s="16"/>
      <c r="F257" s="16"/>
      <c r="G257" s="19"/>
    </row>
    <row r="258" spans="1:7" ht="54" x14ac:dyDescent="0.15">
      <c r="A258" s="43">
        <f t="shared" si="34"/>
        <v>1368</v>
      </c>
      <c r="B258" s="43">
        <f t="shared" si="34"/>
        <v>228</v>
      </c>
      <c r="C258" s="45" t="s">
        <v>1041</v>
      </c>
      <c r="D258" s="11"/>
      <c r="E258" s="16"/>
      <c r="F258" s="16"/>
      <c r="G258" s="19"/>
    </row>
    <row r="259" spans="1:7" ht="54" x14ac:dyDescent="0.15">
      <c r="A259" s="43">
        <f t="shared" si="34"/>
        <v>1369</v>
      </c>
      <c r="B259" s="43">
        <f t="shared" si="34"/>
        <v>229</v>
      </c>
      <c r="C259" s="45" t="s">
        <v>1042</v>
      </c>
      <c r="D259" s="11"/>
      <c r="E259" s="16"/>
      <c r="F259" s="16"/>
      <c r="G259" s="19"/>
    </row>
    <row r="260" spans="1:7" ht="54" x14ac:dyDescent="0.15">
      <c r="A260" s="43">
        <f t="shared" si="34"/>
        <v>1370</v>
      </c>
      <c r="B260" s="43">
        <f t="shared" si="34"/>
        <v>230</v>
      </c>
      <c r="C260" s="45" t="s">
        <v>1043</v>
      </c>
      <c r="D260" s="11"/>
      <c r="E260" s="16"/>
      <c r="F260" s="16"/>
      <c r="G260" s="19"/>
    </row>
  </sheetData>
  <autoFilter ref="A2:G260" xr:uid="{00000000-0009-0000-0000-000013000000}"/>
  <phoneticPr fontId="25"/>
  <dataValidations disablePrompts="1" count="1">
    <dataValidation type="list" allowBlank="1" showInputMessage="1" showErrorMessage="1" sqref="E137:E141" xr:uid="{00000000-0002-0000-1300-000000000000}">
      <formula1>#REF!</formula1>
    </dataValidation>
  </dataValidations>
  <pageMargins left="0.43307086614173229" right="0.43307086614173229" top="0.74803149606299213" bottom="0.74803149606299213" header="0.31496062992125984" footer="0.31496062992125984"/>
  <pageSetup paperSize="9" scale="97" orientation="landscape" r:id="rId1"/>
  <headerFooter>
    <oddFooter>&amp;C&amp;P／&amp;N</oddFooter>
    <firstHeader>&amp;R&amp;12【別紙４】　システム機能要件対応表</firstHeader>
  </headerFooter>
  <rowBreaks count="4" manualBreakCount="4">
    <brk id="89" max="6" man="1"/>
    <brk id="94" max="6" man="1"/>
    <brk id="98" max="6" man="1"/>
    <brk id="104" max="6"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60"/>
  <sheetViews>
    <sheetView view="pageBreakPreview" zoomScaleNormal="100" zoomScaleSheetLayoutView="100" workbookViewId="0">
      <selection activeCell="F18" sqref="F18"/>
    </sheetView>
  </sheetViews>
  <sheetFormatPr defaultRowHeight="13.5" x14ac:dyDescent="0.15"/>
  <cols>
    <col min="1" max="1" width="6.25" style="3" customWidth="1"/>
    <col min="2" max="2" width="7.25" style="6" customWidth="1"/>
    <col min="3" max="3" width="56" style="70" customWidth="1"/>
    <col min="4" max="4" width="5.625" style="3" customWidth="1"/>
    <col min="5" max="5" width="10.375" style="3" customWidth="1"/>
    <col min="6" max="6" width="26.625" style="3" customWidth="1"/>
    <col min="7" max="7" width="23.625" style="7" customWidth="1"/>
  </cols>
  <sheetData>
    <row r="1" spans="1:7" ht="25.5" customHeight="1" x14ac:dyDescent="0.15">
      <c r="A1" s="92"/>
      <c r="B1" s="175" t="s">
        <v>1663</v>
      </c>
      <c r="C1" s="175"/>
      <c r="D1" s="25"/>
      <c r="E1" s="8"/>
      <c r="F1" s="8"/>
      <c r="G1" s="9" t="s">
        <v>0</v>
      </c>
    </row>
    <row r="2" spans="1:7" ht="36" customHeight="1" x14ac:dyDescent="0.15">
      <c r="A2" s="121" t="s">
        <v>240</v>
      </c>
      <c r="B2" s="122" t="s">
        <v>241</v>
      </c>
      <c r="C2" s="121" t="s">
        <v>3</v>
      </c>
      <c r="D2" s="121" t="s">
        <v>242</v>
      </c>
      <c r="E2" s="123" t="s">
        <v>243</v>
      </c>
      <c r="F2" s="124" t="s">
        <v>244</v>
      </c>
      <c r="G2" s="121" t="s">
        <v>245</v>
      </c>
    </row>
    <row r="3" spans="1:7" x14ac:dyDescent="0.15">
      <c r="A3" s="77"/>
      <c r="B3" s="18"/>
      <c r="C3" s="71" t="s">
        <v>821</v>
      </c>
      <c r="D3" s="32"/>
      <c r="E3" s="32"/>
      <c r="F3" s="32"/>
      <c r="G3" s="33"/>
    </row>
    <row r="4" spans="1:7" ht="75.75" customHeight="1" x14ac:dyDescent="0.15">
      <c r="A4" s="43">
        <f>'20WebOPAC'!A260+1</f>
        <v>1371</v>
      </c>
      <c r="B4" s="43">
        <v>1</v>
      </c>
      <c r="C4" s="67" t="s">
        <v>2107</v>
      </c>
      <c r="D4" s="11"/>
      <c r="E4" s="23"/>
      <c r="F4" s="11"/>
      <c r="G4" s="27"/>
    </row>
    <row r="5" spans="1:7" ht="54" x14ac:dyDescent="0.15">
      <c r="A5" s="43">
        <f>IF(A4=0,A3+1,A4+1)</f>
        <v>1372</v>
      </c>
      <c r="B5" s="10">
        <f>IF(B4=0,B3+1,B4+1)</f>
        <v>2</v>
      </c>
      <c r="C5" s="67" t="s">
        <v>831</v>
      </c>
      <c r="D5" s="11"/>
      <c r="E5" s="23"/>
      <c r="F5" s="11"/>
      <c r="G5" s="27"/>
    </row>
    <row r="6" spans="1:7" ht="40.5" x14ac:dyDescent="0.15">
      <c r="A6" s="43">
        <f>IF(A5=0,A4+1,A5+1)</f>
        <v>1373</v>
      </c>
      <c r="B6" s="10">
        <f>IF(B5=0,B4+1,B5+1)</f>
        <v>3</v>
      </c>
      <c r="C6" s="67" t="s">
        <v>587</v>
      </c>
      <c r="D6" s="11"/>
      <c r="E6" s="23"/>
      <c r="F6" s="11"/>
      <c r="G6" s="27"/>
    </row>
    <row r="7" spans="1:7" x14ac:dyDescent="0.15">
      <c r="A7" s="77"/>
      <c r="B7" s="18"/>
      <c r="C7" s="71" t="s">
        <v>582</v>
      </c>
      <c r="D7" s="32"/>
      <c r="E7" s="32"/>
      <c r="F7" s="32"/>
      <c r="G7" s="33"/>
    </row>
    <row r="8" spans="1:7" ht="94.5" x14ac:dyDescent="0.15">
      <c r="A8" s="43">
        <f t="shared" ref="A8:A18" si="0">IF(A7=0,A6+1,A7+1)</f>
        <v>1374</v>
      </c>
      <c r="B8" s="10">
        <f t="shared" ref="B8:B18" si="1">IF(B7=0,B6+1,B7+1)</f>
        <v>4</v>
      </c>
      <c r="C8" s="67" t="s">
        <v>583</v>
      </c>
      <c r="D8" s="11"/>
      <c r="E8" s="23"/>
      <c r="F8" s="11"/>
      <c r="G8" s="27"/>
    </row>
    <row r="9" spans="1:7" ht="40.5" x14ac:dyDescent="0.15">
      <c r="A9" s="43">
        <f t="shared" si="0"/>
        <v>1375</v>
      </c>
      <c r="B9" s="10">
        <f t="shared" si="1"/>
        <v>5</v>
      </c>
      <c r="C9" s="67" t="s">
        <v>454</v>
      </c>
      <c r="D9" s="11"/>
      <c r="E9" s="23"/>
      <c r="F9" s="11"/>
      <c r="G9" s="27"/>
    </row>
    <row r="10" spans="1:7" ht="54" x14ac:dyDescent="0.15">
      <c r="A10" s="43">
        <f t="shared" si="0"/>
        <v>1376</v>
      </c>
      <c r="B10" s="10">
        <f t="shared" si="1"/>
        <v>6</v>
      </c>
      <c r="C10" s="67" t="s">
        <v>1295</v>
      </c>
      <c r="D10" s="11"/>
      <c r="E10" s="23"/>
      <c r="F10" s="73"/>
      <c r="G10" s="27"/>
    </row>
    <row r="11" spans="1:7" ht="54" x14ac:dyDescent="0.15">
      <c r="A11" s="43">
        <f t="shared" si="0"/>
        <v>1377</v>
      </c>
      <c r="B11" s="10">
        <f t="shared" si="1"/>
        <v>7</v>
      </c>
      <c r="C11" s="67" t="s">
        <v>591</v>
      </c>
      <c r="D11" s="11"/>
      <c r="E11" s="23"/>
      <c r="F11" s="11"/>
      <c r="G11" s="27"/>
    </row>
    <row r="12" spans="1:7" ht="54" x14ac:dyDescent="0.15">
      <c r="A12" s="43">
        <f t="shared" si="0"/>
        <v>1378</v>
      </c>
      <c r="B12" s="10">
        <f t="shared" si="1"/>
        <v>8</v>
      </c>
      <c r="C12" s="67" t="s">
        <v>584</v>
      </c>
      <c r="D12" s="11"/>
      <c r="E12" s="23"/>
      <c r="F12" s="11"/>
      <c r="G12" s="27"/>
    </row>
    <row r="13" spans="1:7" ht="40.5" x14ac:dyDescent="0.15">
      <c r="A13" s="43">
        <f t="shared" si="0"/>
        <v>1379</v>
      </c>
      <c r="B13" s="10">
        <f t="shared" si="1"/>
        <v>9</v>
      </c>
      <c r="C13" s="67" t="s">
        <v>455</v>
      </c>
      <c r="D13" s="11"/>
      <c r="E13" s="23"/>
      <c r="F13" s="11"/>
      <c r="G13" s="27"/>
    </row>
    <row r="14" spans="1:7" ht="135" x14ac:dyDescent="0.15">
      <c r="A14" s="43">
        <f t="shared" si="0"/>
        <v>1380</v>
      </c>
      <c r="B14" s="10">
        <f t="shared" si="1"/>
        <v>10</v>
      </c>
      <c r="C14" s="67" t="s">
        <v>585</v>
      </c>
      <c r="D14" s="11"/>
      <c r="E14" s="23"/>
      <c r="F14" s="11"/>
      <c r="G14" s="27"/>
    </row>
    <row r="15" spans="1:7" ht="40.5" x14ac:dyDescent="0.15">
      <c r="A15" s="43">
        <f t="shared" si="0"/>
        <v>1381</v>
      </c>
      <c r="B15" s="10">
        <f t="shared" si="1"/>
        <v>11</v>
      </c>
      <c r="C15" s="67" t="s">
        <v>2108</v>
      </c>
      <c r="D15" s="11"/>
      <c r="E15" s="23"/>
      <c r="F15" s="11"/>
      <c r="G15" s="27"/>
    </row>
    <row r="16" spans="1:7" ht="40.5" x14ac:dyDescent="0.15">
      <c r="A16" s="43">
        <f t="shared" si="0"/>
        <v>1382</v>
      </c>
      <c r="B16" s="10">
        <f t="shared" si="1"/>
        <v>12</v>
      </c>
      <c r="C16" s="67" t="s">
        <v>446</v>
      </c>
      <c r="D16" s="11"/>
      <c r="E16" s="23"/>
      <c r="F16" s="11"/>
      <c r="G16" s="27"/>
    </row>
    <row r="17" spans="1:7" ht="27" x14ac:dyDescent="0.15">
      <c r="A17" s="43">
        <f t="shared" si="0"/>
        <v>1383</v>
      </c>
      <c r="B17" s="10">
        <f t="shared" si="1"/>
        <v>13</v>
      </c>
      <c r="C17" s="67" t="s">
        <v>2109</v>
      </c>
      <c r="D17" s="11"/>
      <c r="E17" s="23"/>
      <c r="F17" s="11"/>
      <c r="G17" s="27"/>
    </row>
    <row r="18" spans="1:7" ht="40.5" x14ac:dyDescent="0.15">
      <c r="A18" s="43">
        <f t="shared" si="0"/>
        <v>1384</v>
      </c>
      <c r="B18" s="10">
        <f t="shared" si="1"/>
        <v>14</v>
      </c>
      <c r="C18" s="67" t="s">
        <v>586</v>
      </c>
      <c r="D18" s="11"/>
      <c r="E18" s="23"/>
      <c r="F18" s="11"/>
      <c r="G18" s="27"/>
    </row>
    <row r="19" spans="1:7" x14ac:dyDescent="0.15">
      <c r="A19" s="77"/>
      <c r="B19" s="18"/>
      <c r="C19" s="71" t="s">
        <v>456</v>
      </c>
      <c r="D19" s="32"/>
      <c r="E19" s="32"/>
      <c r="F19" s="32"/>
      <c r="G19" s="33"/>
    </row>
    <row r="20" spans="1:7" ht="27" x14ac:dyDescent="0.15">
      <c r="A20" s="43">
        <f t="shared" ref="A20:A28" si="2">IF(A19=0,A18+1,A19+1)</f>
        <v>1385</v>
      </c>
      <c r="B20" s="10">
        <f t="shared" ref="B20:B28" si="3">IF(B19=0,B18+1,B19+1)</f>
        <v>15</v>
      </c>
      <c r="C20" s="67" t="s">
        <v>820</v>
      </c>
      <c r="D20" s="11"/>
      <c r="E20" s="23"/>
      <c r="F20" s="11"/>
      <c r="G20" s="27"/>
    </row>
    <row r="21" spans="1:7" ht="40.5" x14ac:dyDescent="0.15">
      <c r="A21" s="43">
        <f t="shared" si="2"/>
        <v>1386</v>
      </c>
      <c r="B21" s="10">
        <f t="shared" si="3"/>
        <v>16</v>
      </c>
      <c r="C21" s="67" t="s">
        <v>457</v>
      </c>
      <c r="D21" s="11"/>
      <c r="E21" s="23"/>
      <c r="F21" s="11"/>
      <c r="G21" s="27"/>
    </row>
    <row r="22" spans="1:7" ht="27" x14ac:dyDescent="0.15">
      <c r="A22" s="43">
        <f t="shared" si="2"/>
        <v>1387</v>
      </c>
      <c r="B22" s="10">
        <f t="shared" si="3"/>
        <v>17</v>
      </c>
      <c r="C22" s="67" t="s">
        <v>819</v>
      </c>
      <c r="D22" s="11"/>
      <c r="E22" s="23"/>
      <c r="F22" s="11"/>
      <c r="G22" s="27"/>
    </row>
    <row r="23" spans="1:7" ht="27" x14ac:dyDescent="0.15">
      <c r="A23" s="43">
        <f t="shared" si="2"/>
        <v>1388</v>
      </c>
      <c r="B23" s="10">
        <f t="shared" si="3"/>
        <v>18</v>
      </c>
      <c r="C23" s="67" t="s">
        <v>458</v>
      </c>
      <c r="D23" s="11"/>
      <c r="E23" s="23"/>
      <c r="F23" s="11"/>
      <c r="G23" s="27"/>
    </row>
    <row r="24" spans="1:7" ht="40.5" x14ac:dyDescent="0.15">
      <c r="A24" s="43">
        <f t="shared" si="2"/>
        <v>1389</v>
      </c>
      <c r="B24" s="10">
        <f t="shared" si="3"/>
        <v>19</v>
      </c>
      <c r="C24" s="67" t="s">
        <v>459</v>
      </c>
      <c r="D24" s="11"/>
      <c r="E24" s="23"/>
      <c r="F24" s="11"/>
      <c r="G24" s="27"/>
    </row>
    <row r="25" spans="1:7" ht="40.5" x14ac:dyDescent="0.15">
      <c r="A25" s="43">
        <f t="shared" si="2"/>
        <v>1390</v>
      </c>
      <c r="B25" s="10">
        <f t="shared" si="3"/>
        <v>20</v>
      </c>
      <c r="C25" s="57" t="s">
        <v>426</v>
      </c>
      <c r="D25" s="11"/>
      <c r="E25" s="23"/>
      <c r="F25" s="11"/>
      <c r="G25" s="27"/>
    </row>
    <row r="26" spans="1:7" ht="40.5" x14ac:dyDescent="0.15">
      <c r="A26" s="43">
        <f t="shared" si="2"/>
        <v>1391</v>
      </c>
      <c r="B26" s="10">
        <f t="shared" si="3"/>
        <v>21</v>
      </c>
      <c r="C26" s="57" t="s">
        <v>448</v>
      </c>
      <c r="D26" s="11"/>
      <c r="E26" s="23"/>
      <c r="F26" s="11"/>
      <c r="G26" s="27"/>
    </row>
    <row r="27" spans="1:7" ht="27" x14ac:dyDescent="0.15">
      <c r="A27" s="43">
        <f t="shared" si="2"/>
        <v>1392</v>
      </c>
      <c r="B27" s="10">
        <f t="shared" si="3"/>
        <v>22</v>
      </c>
      <c r="C27" s="57" t="s">
        <v>449</v>
      </c>
      <c r="D27" s="11"/>
      <c r="E27" s="23"/>
      <c r="F27" s="11"/>
      <c r="G27" s="27"/>
    </row>
    <row r="28" spans="1:7" ht="54" x14ac:dyDescent="0.15">
      <c r="A28" s="43">
        <f t="shared" si="2"/>
        <v>1393</v>
      </c>
      <c r="B28" s="10">
        <f t="shared" si="3"/>
        <v>23</v>
      </c>
      <c r="C28" s="57" t="s">
        <v>588</v>
      </c>
      <c r="D28" s="11"/>
      <c r="E28" s="23"/>
      <c r="F28" s="11"/>
      <c r="G28" s="27"/>
    </row>
    <row r="29" spans="1:7" x14ac:dyDescent="0.15">
      <c r="A29" s="77"/>
      <c r="B29" s="18"/>
      <c r="C29" s="71" t="s">
        <v>336</v>
      </c>
      <c r="D29" s="32"/>
      <c r="E29" s="32"/>
      <c r="F29" s="32"/>
      <c r="G29" s="33"/>
    </row>
    <row r="30" spans="1:7" ht="40.5" x14ac:dyDescent="0.15">
      <c r="A30" s="43">
        <f t="shared" ref="A30:B36" si="4">IF(A29=0,A28+1,A29+1)</f>
        <v>1394</v>
      </c>
      <c r="B30" s="10">
        <f t="shared" si="4"/>
        <v>24</v>
      </c>
      <c r="C30" s="72" t="s">
        <v>246</v>
      </c>
      <c r="D30" s="11"/>
      <c r="E30" s="16"/>
      <c r="F30" s="11"/>
      <c r="G30" s="19"/>
    </row>
    <row r="31" spans="1:7" ht="67.5" x14ac:dyDescent="0.15">
      <c r="A31" s="43">
        <f t="shared" si="4"/>
        <v>1395</v>
      </c>
      <c r="B31" s="10">
        <f t="shared" si="4"/>
        <v>25</v>
      </c>
      <c r="C31" s="72" t="s">
        <v>247</v>
      </c>
      <c r="D31" s="11"/>
      <c r="E31" s="16"/>
      <c r="F31" s="11"/>
      <c r="G31" s="19"/>
    </row>
    <row r="32" spans="1:7" ht="27" x14ac:dyDescent="0.15">
      <c r="A32" s="43">
        <f t="shared" si="4"/>
        <v>1396</v>
      </c>
      <c r="B32" s="10">
        <f t="shared" si="4"/>
        <v>26</v>
      </c>
      <c r="C32" s="45" t="s">
        <v>248</v>
      </c>
      <c r="D32" s="11"/>
      <c r="E32" s="16"/>
      <c r="F32" s="11"/>
      <c r="G32" s="19"/>
    </row>
    <row r="33" spans="1:7" ht="27" x14ac:dyDescent="0.15">
      <c r="A33" s="43">
        <f t="shared" si="4"/>
        <v>1397</v>
      </c>
      <c r="B33" s="10">
        <f t="shared" si="4"/>
        <v>27</v>
      </c>
      <c r="C33" s="45" t="s">
        <v>249</v>
      </c>
      <c r="D33" s="11"/>
      <c r="E33" s="16"/>
      <c r="F33" s="11"/>
      <c r="G33" s="19"/>
    </row>
    <row r="34" spans="1:7" ht="27" x14ac:dyDescent="0.15">
      <c r="A34" s="43">
        <f t="shared" si="4"/>
        <v>1398</v>
      </c>
      <c r="B34" s="10">
        <f t="shared" si="4"/>
        <v>28</v>
      </c>
      <c r="C34" s="45" t="s">
        <v>250</v>
      </c>
      <c r="D34" s="11"/>
      <c r="E34" s="16"/>
      <c r="F34" s="11"/>
      <c r="G34" s="19"/>
    </row>
    <row r="35" spans="1:7" ht="81" x14ac:dyDescent="0.15">
      <c r="A35" s="43">
        <f t="shared" si="4"/>
        <v>1399</v>
      </c>
      <c r="B35" s="10">
        <f t="shared" si="4"/>
        <v>29</v>
      </c>
      <c r="C35" s="45" t="s">
        <v>589</v>
      </c>
      <c r="D35" s="11"/>
      <c r="E35" s="16"/>
      <c r="F35" s="11"/>
      <c r="G35" s="19"/>
    </row>
    <row r="36" spans="1:7" ht="94.5" x14ac:dyDescent="0.15">
      <c r="A36" s="43">
        <f t="shared" si="4"/>
        <v>1400</v>
      </c>
      <c r="B36" s="10">
        <f t="shared" si="4"/>
        <v>30</v>
      </c>
      <c r="C36" s="45" t="s">
        <v>590</v>
      </c>
      <c r="D36" s="11"/>
      <c r="E36" s="16"/>
      <c r="F36" s="11"/>
      <c r="G36" s="19"/>
    </row>
    <row r="37" spans="1:7" x14ac:dyDescent="0.15">
      <c r="A37" s="77"/>
      <c r="B37" s="18"/>
      <c r="C37" s="71" t="s">
        <v>450</v>
      </c>
      <c r="D37" s="32"/>
      <c r="E37" s="32"/>
      <c r="F37" s="32"/>
      <c r="G37" s="33"/>
    </row>
    <row r="38" spans="1:7" ht="40.5" x14ac:dyDescent="0.15">
      <c r="A38" s="43">
        <f t="shared" ref="A38:B43" si="5">IF(A37=0,A36+1,A37+1)</f>
        <v>1401</v>
      </c>
      <c r="B38" s="10">
        <f t="shared" si="5"/>
        <v>31</v>
      </c>
      <c r="C38" s="45" t="s">
        <v>251</v>
      </c>
      <c r="D38" s="11"/>
      <c r="E38" s="16"/>
      <c r="F38" s="11"/>
      <c r="G38" s="19"/>
    </row>
    <row r="39" spans="1:7" ht="54" x14ac:dyDescent="0.15">
      <c r="A39" s="43">
        <f t="shared" si="5"/>
        <v>1402</v>
      </c>
      <c r="B39" s="10">
        <f t="shared" si="5"/>
        <v>32</v>
      </c>
      <c r="C39" s="72" t="s">
        <v>252</v>
      </c>
      <c r="D39" s="11"/>
      <c r="E39" s="16"/>
      <c r="F39" s="11"/>
      <c r="G39" s="19"/>
    </row>
    <row r="40" spans="1:7" ht="40.5" x14ac:dyDescent="0.15">
      <c r="A40" s="43">
        <f t="shared" si="5"/>
        <v>1403</v>
      </c>
      <c r="B40" s="10">
        <f t="shared" si="5"/>
        <v>33</v>
      </c>
      <c r="C40" s="72" t="s">
        <v>253</v>
      </c>
      <c r="D40" s="11"/>
      <c r="E40" s="16"/>
      <c r="F40" s="11"/>
      <c r="G40" s="19"/>
    </row>
    <row r="41" spans="1:7" ht="40.5" x14ac:dyDescent="0.15">
      <c r="A41" s="43">
        <f t="shared" si="5"/>
        <v>1404</v>
      </c>
      <c r="B41" s="10">
        <f t="shared" si="5"/>
        <v>34</v>
      </c>
      <c r="C41" s="72" t="s">
        <v>254</v>
      </c>
      <c r="D41" s="11"/>
      <c r="E41" s="16"/>
      <c r="F41" s="11"/>
      <c r="G41" s="19"/>
    </row>
    <row r="42" spans="1:7" ht="40.5" x14ac:dyDescent="0.15">
      <c r="A42" s="43">
        <f t="shared" si="5"/>
        <v>1405</v>
      </c>
      <c r="B42" s="10">
        <f t="shared" si="5"/>
        <v>35</v>
      </c>
      <c r="C42" s="72" t="s">
        <v>255</v>
      </c>
      <c r="D42" s="11"/>
      <c r="E42" s="16"/>
      <c r="F42" s="11"/>
      <c r="G42" s="19"/>
    </row>
    <row r="43" spans="1:7" ht="40.5" x14ac:dyDescent="0.15">
      <c r="A43" s="43">
        <f t="shared" si="5"/>
        <v>1406</v>
      </c>
      <c r="B43" s="10">
        <f t="shared" si="5"/>
        <v>36</v>
      </c>
      <c r="C43" s="72" t="s">
        <v>256</v>
      </c>
      <c r="D43" s="11"/>
      <c r="E43" s="16"/>
      <c r="F43" s="11"/>
      <c r="G43" s="19"/>
    </row>
    <row r="44" spans="1:7" x14ac:dyDescent="0.15">
      <c r="A44" s="77"/>
      <c r="B44" s="18"/>
      <c r="C44" s="71" t="s">
        <v>451</v>
      </c>
      <c r="D44" s="32"/>
      <c r="E44" s="32"/>
      <c r="F44" s="32"/>
      <c r="G44" s="33"/>
    </row>
    <row r="45" spans="1:7" ht="27" x14ac:dyDescent="0.15">
      <c r="A45" s="43">
        <f t="shared" ref="A45:A55" si="6">IF(A44=0,A43+1,A44+1)</f>
        <v>1407</v>
      </c>
      <c r="B45" s="10">
        <f t="shared" ref="B45:B55" si="7">IF(B44=0,B43+1,B44+1)</f>
        <v>37</v>
      </c>
      <c r="C45" s="72" t="s">
        <v>257</v>
      </c>
      <c r="D45" s="11"/>
      <c r="E45" s="16"/>
      <c r="F45" s="11"/>
      <c r="G45" s="19"/>
    </row>
    <row r="46" spans="1:7" ht="27" x14ac:dyDescent="0.15">
      <c r="A46" s="43">
        <f t="shared" si="6"/>
        <v>1408</v>
      </c>
      <c r="B46" s="10">
        <f t="shared" si="7"/>
        <v>38</v>
      </c>
      <c r="C46" s="69" t="s">
        <v>258</v>
      </c>
      <c r="D46" s="11"/>
      <c r="E46" s="16"/>
      <c r="F46" s="11"/>
      <c r="G46" s="68"/>
    </row>
    <row r="47" spans="1:7" ht="27" x14ac:dyDescent="0.15">
      <c r="A47" s="43">
        <f t="shared" si="6"/>
        <v>1409</v>
      </c>
      <c r="B47" s="10">
        <f t="shared" si="7"/>
        <v>39</v>
      </c>
      <c r="C47" s="45" t="s">
        <v>259</v>
      </c>
      <c r="D47" s="11"/>
      <c r="E47" s="16"/>
      <c r="F47" s="11"/>
      <c r="G47" s="19"/>
    </row>
    <row r="48" spans="1:7" ht="40.5" x14ac:dyDescent="0.15">
      <c r="A48" s="43">
        <f t="shared" si="6"/>
        <v>1410</v>
      </c>
      <c r="B48" s="10">
        <f t="shared" si="7"/>
        <v>40</v>
      </c>
      <c r="C48" s="45" t="s">
        <v>260</v>
      </c>
      <c r="D48" s="11"/>
      <c r="E48" s="16"/>
      <c r="F48" s="11"/>
      <c r="G48" s="19"/>
    </row>
    <row r="49" spans="1:7" ht="40.5" x14ac:dyDescent="0.15">
      <c r="A49" s="43">
        <f t="shared" si="6"/>
        <v>1411</v>
      </c>
      <c r="B49" s="10">
        <f t="shared" si="7"/>
        <v>41</v>
      </c>
      <c r="C49" s="45" t="s">
        <v>261</v>
      </c>
      <c r="D49" s="11"/>
      <c r="E49" s="16"/>
      <c r="F49" s="11"/>
      <c r="G49" s="19"/>
    </row>
    <row r="50" spans="1:7" ht="67.5" x14ac:dyDescent="0.15">
      <c r="A50" s="43">
        <f t="shared" si="6"/>
        <v>1412</v>
      </c>
      <c r="B50" s="10">
        <f t="shared" si="7"/>
        <v>42</v>
      </c>
      <c r="C50" s="45" t="s">
        <v>262</v>
      </c>
      <c r="D50" s="11"/>
      <c r="E50" s="16"/>
      <c r="F50" s="11"/>
      <c r="G50" s="19"/>
    </row>
    <row r="51" spans="1:7" ht="54" x14ac:dyDescent="0.15">
      <c r="A51" s="43">
        <f t="shared" si="6"/>
        <v>1413</v>
      </c>
      <c r="B51" s="10">
        <f t="shared" si="7"/>
        <v>43</v>
      </c>
      <c r="C51" s="45" t="s">
        <v>263</v>
      </c>
      <c r="D51" s="11"/>
      <c r="E51" s="16"/>
      <c r="F51" s="11"/>
      <c r="G51" s="19"/>
    </row>
    <row r="52" spans="1:7" ht="40.5" x14ac:dyDescent="0.15">
      <c r="A52" s="43">
        <f t="shared" si="6"/>
        <v>1414</v>
      </c>
      <c r="B52" s="10">
        <f t="shared" si="7"/>
        <v>44</v>
      </c>
      <c r="C52" s="45" t="s">
        <v>264</v>
      </c>
      <c r="D52" s="11"/>
      <c r="E52" s="16"/>
      <c r="F52" s="11"/>
      <c r="G52" s="19"/>
    </row>
    <row r="53" spans="1:7" ht="27" x14ac:dyDescent="0.15">
      <c r="A53" s="43">
        <f t="shared" si="6"/>
        <v>1415</v>
      </c>
      <c r="B53" s="10">
        <f t="shared" si="7"/>
        <v>45</v>
      </c>
      <c r="C53" s="45" t="s">
        <v>265</v>
      </c>
      <c r="D53" s="11"/>
      <c r="E53" s="16"/>
      <c r="F53" s="11"/>
      <c r="G53" s="19"/>
    </row>
    <row r="54" spans="1:7" ht="27" x14ac:dyDescent="0.15">
      <c r="A54" s="43">
        <f t="shared" si="6"/>
        <v>1416</v>
      </c>
      <c r="B54" s="10">
        <f t="shared" si="7"/>
        <v>46</v>
      </c>
      <c r="C54" s="45" t="s">
        <v>266</v>
      </c>
      <c r="D54" s="11"/>
      <c r="E54" s="16"/>
      <c r="F54" s="11"/>
      <c r="G54" s="19"/>
    </row>
    <row r="55" spans="1:7" ht="27" x14ac:dyDescent="0.15">
      <c r="A55" s="43">
        <f t="shared" si="6"/>
        <v>1417</v>
      </c>
      <c r="B55" s="10">
        <f t="shared" si="7"/>
        <v>47</v>
      </c>
      <c r="C55" s="45" t="s">
        <v>267</v>
      </c>
      <c r="D55" s="11"/>
      <c r="E55" s="16"/>
      <c r="F55" s="11"/>
      <c r="G55" s="19"/>
    </row>
    <row r="56" spans="1:7" x14ac:dyDescent="0.15">
      <c r="A56" s="77"/>
      <c r="B56" s="18"/>
      <c r="C56" s="71" t="s">
        <v>452</v>
      </c>
      <c r="D56" s="32"/>
      <c r="E56" s="32"/>
      <c r="F56" s="32"/>
      <c r="G56" s="33"/>
    </row>
    <row r="57" spans="1:7" ht="27" x14ac:dyDescent="0.15">
      <c r="A57" s="43">
        <f t="shared" ref="A57:B60" si="8">IF(A56=0,A55+1,A56+1)</f>
        <v>1418</v>
      </c>
      <c r="B57" s="10">
        <f t="shared" si="8"/>
        <v>48</v>
      </c>
      <c r="C57" s="67" t="s">
        <v>268</v>
      </c>
      <c r="D57" s="11"/>
      <c r="E57" s="16"/>
      <c r="F57" s="11"/>
      <c r="G57" s="19"/>
    </row>
    <row r="58" spans="1:7" ht="27" x14ac:dyDescent="0.15">
      <c r="A58" s="43">
        <f t="shared" si="8"/>
        <v>1419</v>
      </c>
      <c r="B58" s="10">
        <f t="shared" si="8"/>
        <v>49</v>
      </c>
      <c r="C58" s="67" t="s">
        <v>269</v>
      </c>
      <c r="D58" s="11"/>
      <c r="E58" s="16"/>
      <c r="F58" s="11"/>
      <c r="G58" s="19"/>
    </row>
    <row r="59" spans="1:7" ht="27" x14ac:dyDescent="0.15">
      <c r="A59" s="43">
        <f t="shared" si="8"/>
        <v>1420</v>
      </c>
      <c r="B59" s="10">
        <f t="shared" si="8"/>
        <v>50</v>
      </c>
      <c r="C59" s="67" t="s">
        <v>270</v>
      </c>
      <c r="D59" s="11"/>
      <c r="E59" s="16"/>
      <c r="F59" s="11"/>
      <c r="G59" s="19"/>
    </row>
    <row r="60" spans="1:7" ht="27" x14ac:dyDescent="0.15">
      <c r="A60" s="43">
        <f t="shared" si="8"/>
        <v>1421</v>
      </c>
      <c r="B60" s="10">
        <f t="shared" si="8"/>
        <v>51</v>
      </c>
      <c r="C60" s="67" t="s">
        <v>425</v>
      </c>
      <c r="D60" s="11"/>
      <c r="E60" s="16"/>
      <c r="F60" s="11"/>
      <c r="G60" s="19"/>
    </row>
  </sheetData>
  <autoFilter ref="A2:G60" xr:uid="{00000000-0009-0000-0000-000014000000}"/>
  <mergeCells count="1">
    <mergeCell ref="B1:C1"/>
  </mergeCells>
  <phoneticPr fontId="19"/>
  <pageMargins left="0.43307086614173229" right="0.43307086614173229" top="0.74803149606299213" bottom="0.74803149606299213" header="0.31496062992125984" footer="0.31496062992125984"/>
  <pageSetup paperSize="9" scale="97" orientation="landscape" r:id="rId1"/>
  <headerFooter>
    <oddFooter>&amp;C&amp;P／&amp;N</oddFooter>
    <firstHeader>&amp;R&amp;12【別紙４】　システム機能要件対応表</firstHeader>
  </headerFooter>
  <rowBreaks count="1" manualBreakCount="1">
    <brk id="43" max="6"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G66"/>
  <sheetViews>
    <sheetView view="pageBreakPreview" zoomScaleNormal="100" zoomScaleSheetLayoutView="100" workbookViewId="0">
      <selection activeCell="A4" sqref="A4"/>
    </sheetView>
  </sheetViews>
  <sheetFormatPr defaultRowHeight="13.5" x14ac:dyDescent="0.15"/>
  <cols>
    <col min="1" max="1" width="6.25" style="5" customWidth="1"/>
    <col min="2" max="2" width="7.25" style="6" customWidth="1"/>
    <col min="3" max="3" width="56" style="70" customWidth="1"/>
    <col min="4" max="4" width="5.625" style="3" customWidth="1"/>
    <col min="5" max="5" width="10.375" style="3" customWidth="1"/>
    <col min="6" max="6" width="26.625" style="3" customWidth="1"/>
    <col min="7" max="7" width="23.625" style="7" customWidth="1"/>
    <col min="8" max="8" width="20.5" style="3" customWidth="1"/>
    <col min="9" max="16384" width="9" style="3"/>
  </cols>
  <sheetData>
    <row r="1" spans="1:7" s="1" customFormat="1" ht="25.5" customHeight="1" x14ac:dyDescent="0.15">
      <c r="A1" s="8"/>
      <c r="B1" s="175" t="s">
        <v>1664</v>
      </c>
      <c r="C1" s="175"/>
      <c r="D1" s="8"/>
      <c r="E1" s="8"/>
      <c r="F1" s="8"/>
      <c r="G1" s="9" t="s">
        <v>239</v>
      </c>
    </row>
    <row r="2" spans="1:7" s="2" customFormat="1" ht="36" customHeight="1" x14ac:dyDescent="0.15">
      <c r="A2" s="121" t="s">
        <v>240</v>
      </c>
      <c r="B2" s="122" t="s">
        <v>241</v>
      </c>
      <c r="C2" s="121" t="s">
        <v>3</v>
      </c>
      <c r="D2" s="121" t="s">
        <v>242</v>
      </c>
      <c r="E2" s="123" t="s">
        <v>243</v>
      </c>
      <c r="F2" s="124" t="s">
        <v>244</v>
      </c>
      <c r="G2" s="121" t="s">
        <v>245</v>
      </c>
    </row>
    <row r="3" spans="1:7" x14ac:dyDescent="0.15">
      <c r="A3" s="76"/>
      <c r="B3" s="84"/>
      <c r="C3" s="177" t="s">
        <v>273</v>
      </c>
      <c r="D3" s="177"/>
      <c r="E3" s="177"/>
      <c r="F3" s="177"/>
      <c r="G3" s="177"/>
    </row>
    <row r="4" spans="1:7" ht="40.5" x14ac:dyDescent="0.15">
      <c r="A4" s="43">
        <f>'21座席管理'!A60+1</f>
        <v>1422</v>
      </c>
      <c r="B4" s="43">
        <v>1</v>
      </c>
      <c r="C4" s="69" t="s">
        <v>1242</v>
      </c>
      <c r="D4" s="11"/>
      <c r="E4" s="16"/>
      <c r="F4" s="16"/>
      <c r="G4" s="19"/>
    </row>
    <row r="5" spans="1:7" x14ac:dyDescent="0.15">
      <c r="A5" s="11">
        <f t="shared" ref="A5:B12" si="0">IF(A4=0,A3+1,A4+1)</f>
        <v>1423</v>
      </c>
      <c r="B5" s="10">
        <f t="shared" si="0"/>
        <v>2</v>
      </c>
      <c r="C5" s="69" t="s">
        <v>1296</v>
      </c>
      <c r="D5" s="11"/>
      <c r="E5" s="16"/>
      <c r="F5" s="16"/>
      <c r="G5" s="19"/>
    </row>
    <row r="6" spans="1:7" ht="40.5" x14ac:dyDescent="0.15">
      <c r="A6" s="11">
        <f t="shared" si="0"/>
        <v>1424</v>
      </c>
      <c r="B6" s="10">
        <f t="shared" si="0"/>
        <v>3</v>
      </c>
      <c r="C6" s="69" t="s">
        <v>1243</v>
      </c>
      <c r="D6" s="11"/>
      <c r="E6" s="16"/>
      <c r="F6" s="16"/>
      <c r="G6" s="19"/>
    </row>
    <row r="7" spans="1:7" ht="40.5" x14ac:dyDescent="0.15">
      <c r="A7" s="11">
        <f t="shared" si="0"/>
        <v>1425</v>
      </c>
      <c r="B7" s="10">
        <f t="shared" si="0"/>
        <v>4</v>
      </c>
      <c r="C7" s="69" t="s">
        <v>1244</v>
      </c>
      <c r="D7" s="11"/>
      <c r="E7" s="16"/>
      <c r="F7" s="16"/>
      <c r="G7" s="19"/>
    </row>
    <row r="8" spans="1:7" ht="40.5" x14ac:dyDescent="0.15">
      <c r="A8" s="11">
        <f t="shared" si="0"/>
        <v>1426</v>
      </c>
      <c r="B8" s="10">
        <f t="shared" si="0"/>
        <v>5</v>
      </c>
      <c r="C8" s="69" t="s">
        <v>1245</v>
      </c>
      <c r="D8" s="11"/>
      <c r="E8" s="16"/>
      <c r="F8" s="16"/>
      <c r="G8" s="19"/>
    </row>
    <row r="9" spans="1:7" ht="27" x14ac:dyDescent="0.15">
      <c r="A9" s="11">
        <f t="shared" si="0"/>
        <v>1427</v>
      </c>
      <c r="B9" s="10">
        <f t="shared" si="0"/>
        <v>6</v>
      </c>
      <c r="C9" s="69" t="s">
        <v>1247</v>
      </c>
      <c r="D9" s="11"/>
      <c r="E9" s="16"/>
      <c r="F9" s="16"/>
      <c r="G9" s="19"/>
    </row>
    <row r="10" spans="1:7" ht="40.5" x14ac:dyDescent="0.15">
      <c r="A10" s="11">
        <f t="shared" si="0"/>
        <v>1428</v>
      </c>
      <c r="B10" s="10">
        <f t="shared" si="0"/>
        <v>7</v>
      </c>
      <c r="C10" s="69" t="s">
        <v>1303</v>
      </c>
      <c r="D10" s="11"/>
      <c r="E10" s="16"/>
      <c r="F10" s="16"/>
      <c r="G10" s="19"/>
    </row>
    <row r="11" spans="1:7" ht="40.5" x14ac:dyDescent="0.15">
      <c r="A11" s="11">
        <f t="shared" si="0"/>
        <v>1429</v>
      </c>
      <c r="B11" s="10">
        <f t="shared" si="0"/>
        <v>8</v>
      </c>
      <c r="C11" s="69" t="s">
        <v>1305</v>
      </c>
      <c r="D11" s="11"/>
      <c r="E11" s="16"/>
      <c r="F11" s="16"/>
      <c r="G11" s="19"/>
    </row>
    <row r="12" spans="1:7" ht="40.5" x14ac:dyDescent="0.15">
      <c r="A12" s="11">
        <f t="shared" si="0"/>
        <v>1430</v>
      </c>
      <c r="B12" s="10">
        <f t="shared" si="0"/>
        <v>9</v>
      </c>
      <c r="C12" s="69" t="s">
        <v>1246</v>
      </c>
      <c r="D12" s="11"/>
      <c r="E12" s="16"/>
      <c r="F12" s="16"/>
      <c r="G12" s="19"/>
    </row>
    <row r="13" spans="1:7" x14ac:dyDescent="0.15">
      <c r="A13" s="76"/>
      <c r="B13" s="84"/>
      <c r="C13" s="177" t="s">
        <v>834</v>
      </c>
      <c r="D13" s="177"/>
      <c r="E13" s="177"/>
      <c r="F13" s="177"/>
      <c r="G13" s="177"/>
    </row>
    <row r="14" spans="1:7" ht="40.5" x14ac:dyDescent="0.15">
      <c r="A14" s="11">
        <f t="shared" ref="A14:B19" si="1">IF(A13=0,A12+1,A13+1)</f>
        <v>1431</v>
      </c>
      <c r="B14" s="10">
        <f t="shared" si="1"/>
        <v>10</v>
      </c>
      <c r="C14" s="69" t="s">
        <v>1248</v>
      </c>
      <c r="D14" s="11"/>
      <c r="E14" s="16"/>
      <c r="F14" s="16"/>
      <c r="G14" s="19"/>
    </row>
    <row r="15" spans="1:7" ht="27" x14ac:dyDescent="0.15">
      <c r="A15" s="11">
        <f t="shared" si="1"/>
        <v>1432</v>
      </c>
      <c r="B15" s="10">
        <f t="shared" si="1"/>
        <v>11</v>
      </c>
      <c r="C15" s="69" t="s">
        <v>1249</v>
      </c>
      <c r="D15" s="11"/>
      <c r="E15" s="16"/>
      <c r="F15" s="16"/>
      <c r="G15" s="19"/>
    </row>
    <row r="16" spans="1:7" ht="40.5" x14ac:dyDescent="0.15">
      <c r="A16" s="11">
        <f t="shared" si="1"/>
        <v>1433</v>
      </c>
      <c r="B16" s="10">
        <f t="shared" si="1"/>
        <v>12</v>
      </c>
      <c r="C16" s="69" t="s">
        <v>1250</v>
      </c>
      <c r="D16" s="11"/>
      <c r="E16" s="16"/>
      <c r="F16" s="16"/>
      <c r="G16" s="19"/>
    </row>
    <row r="17" spans="1:7" ht="67.5" x14ac:dyDescent="0.15">
      <c r="A17" s="11">
        <f t="shared" si="1"/>
        <v>1434</v>
      </c>
      <c r="B17" s="10">
        <f t="shared" si="1"/>
        <v>13</v>
      </c>
      <c r="C17" s="69" t="s">
        <v>1251</v>
      </c>
      <c r="D17" s="11"/>
      <c r="E17" s="16"/>
      <c r="F17" s="16"/>
      <c r="G17" s="19"/>
    </row>
    <row r="18" spans="1:7" ht="27" x14ac:dyDescent="0.15">
      <c r="A18" s="11">
        <f t="shared" si="1"/>
        <v>1435</v>
      </c>
      <c r="B18" s="10">
        <f t="shared" si="1"/>
        <v>14</v>
      </c>
      <c r="C18" s="69" t="s">
        <v>1253</v>
      </c>
      <c r="D18" s="11"/>
      <c r="E18" s="16"/>
      <c r="F18" s="16"/>
      <c r="G18" s="19"/>
    </row>
    <row r="19" spans="1:7" ht="40.5" x14ac:dyDescent="0.15">
      <c r="A19" s="11">
        <f t="shared" si="1"/>
        <v>1436</v>
      </c>
      <c r="B19" s="10">
        <f t="shared" si="1"/>
        <v>15</v>
      </c>
      <c r="C19" s="69" t="s">
        <v>1252</v>
      </c>
      <c r="D19" s="11"/>
      <c r="E19" s="16"/>
      <c r="F19" s="16"/>
      <c r="G19" s="19"/>
    </row>
    <row r="20" spans="1:7" x14ac:dyDescent="0.15">
      <c r="A20" s="76"/>
      <c r="B20" s="84"/>
      <c r="C20" s="172" t="s">
        <v>835</v>
      </c>
      <c r="D20" s="173"/>
      <c r="E20" s="173"/>
      <c r="F20" s="173"/>
      <c r="G20" s="174"/>
    </row>
    <row r="21" spans="1:7" ht="54" x14ac:dyDescent="0.15">
      <c r="A21" s="11">
        <f t="shared" ref="A21:B25" si="2">IF(A20=0,A19+1,A20+1)</f>
        <v>1437</v>
      </c>
      <c r="B21" s="10">
        <f t="shared" si="2"/>
        <v>16</v>
      </c>
      <c r="C21" s="69" t="s">
        <v>836</v>
      </c>
      <c r="D21" s="11"/>
      <c r="E21" s="16"/>
      <c r="F21" s="16"/>
      <c r="G21" s="19"/>
    </row>
    <row r="22" spans="1:7" ht="27" x14ac:dyDescent="0.15">
      <c r="A22" s="11">
        <f t="shared" si="2"/>
        <v>1438</v>
      </c>
      <c r="B22" s="10">
        <f t="shared" si="2"/>
        <v>17</v>
      </c>
      <c r="C22" s="69" t="s">
        <v>837</v>
      </c>
      <c r="D22" s="11"/>
      <c r="E22" s="16"/>
      <c r="F22" s="16"/>
      <c r="G22" s="19"/>
    </row>
    <row r="23" spans="1:7" ht="27" x14ac:dyDescent="0.15">
      <c r="A23" s="11">
        <f t="shared" si="2"/>
        <v>1439</v>
      </c>
      <c r="B23" s="10">
        <f t="shared" si="2"/>
        <v>18</v>
      </c>
      <c r="C23" s="69" t="s">
        <v>838</v>
      </c>
      <c r="D23" s="11"/>
      <c r="E23" s="16"/>
      <c r="F23" s="16"/>
      <c r="G23" s="19"/>
    </row>
    <row r="24" spans="1:7" ht="40.5" x14ac:dyDescent="0.15">
      <c r="A24" s="11">
        <f t="shared" si="2"/>
        <v>1440</v>
      </c>
      <c r="B24" s="10">
        <f t="shared" si="2"/>
        <v>19</v>
      </c>
      <c r="C24" s="69" t="s">
        <v>839</v>
      </c>
      <c r="D24" s="11"/>
      <c r="E24" s="16"/>
      <c r="F24" s="16"/>
      <c r="G24" s="19"/>
    </row>
    <row r="25" spans="1:7" ht="54" x14ac:dyDescent="0.15">
      <c r="A25" s="11">
        <f t="shared" si="2"/>
        <v>1441</v>
      </c>
      <c r="B25" s="10">
        <f t="shared" si="2"/>
        <v>20</v>
      </c>
      <c r="C25" s="69" t="s">
        <v>1254</v>
      </c>
      <c r="D25" s="11"/>
      <c r="E25" s="16"/>
      <c r="F25" s="16"/>
      <c r="G25" s="19"/>
    </row>
    <row r="26" spans="1:7" x14ac:dyDescent="0.15">
      <c r="A26" s="76"/>
      <c r="B26" s="84"/>
      <c r="C26" s="172" t="s">
        <v>840</v>
      </c>
      <c r="D26" s="173"/>
      <c r="E26" s="173"/>
      <c r="F26" s="173"/>
      <c r="G26" s="174"/>
    </row>
    <row r="27" spans="1:7" ht="40.5" x14ac:dyDescent="0.15">
      <c r="A27" s="11">
        <f t="shared" ref="A27:B32" si="3">IF(A26=0,A25+1,A26+1)</f>
        <v>1442</v>
      </c>
      <c r="B27" s="10">
        <f t="shared" si="3"/>
        <v>21</v>
      </c>
      <c r="C27" s="69" t="s">
        <v>1255</v>
      </c>
      <c r="D27" s="11"/>
      <c r="E27" s="16"/>
      <c r="F27" s="16"/>
      <c r="G27" s="19"/>
    </row>
    <row r="28" spans="1:7" ht="40.5" x14ac:dyDescent="0.15">
      <c r="A28" s="11">
        <f t="shared" si="3"/>
        <v>1443</v>
      </c>
      <c r="B28" s="10">
        <f t="shared" si="3"/>
        <v>22</v>
      </c>
      <c r="C28" s="69" t="s">
        <v>1256</v>
      </c>
      <c r="D28" s="11"/>
      <c r="E28" s="16"/>
      <c r="F28" s="16"/>
      <c r="G28" s="19"/>
    </row>
    <row r="29" spans="1:7" ht="40.5" x14ac:dyDescent="0.15">
      <c r="A29" s="11">
        <f t="shared" si="3"/>
        <v>1444</v>
      </c>
      <c r="B29" s="10">
        <f t="shared" si="3"/>
        <v>23</v>
      </c>
      <c r="C29" s="69" t="s">
        <v>1257</v>
      </c>
      <c r="D29" s="11"/>
      <c r="E29" s="16"/>
      <c r="F29" s="16"/>
      <c r="G29" s="19"/>
    </row>
    <row r="30" spans="1:7" ht="54" x14ac:dyDescent="0.15">
      <c r="A30" s="11">
        <f t="shared" si="3"/>
        <v>1445</v>
      </c>
      <c r="B30" s="10">
        <f t="shared" si="3"/>
        <v>24</v>
      </c>
      <c r="C30" s="69" t="s">
        <v>1258</v>
      </c>
      <c r="D30" s="11"/>
      <c r="E30" s="16"/>
      <c r="F30" s="16"/>
      <c r="G30" s="19"/>
    </row>
    <row r="31" spans="1:7" ht="67.5" x14ac:dyDescent="0.15">
      <c r="A31" s="11">
        <f t="shared" si="3"/>
        <v>1446</v>
      </c>
      <c r="B31" s="10">
        <f t="shared" si="3"/>
        <v>25</v>
      </c>
      <c r="C31" s="69" t="s">
        <v>1273</v>
      </c>
      <c r="D31" s="11"/>
      <c r="E31" s="16"/>
      <c r="F31" s="16"/>
      <c r="G31" s="19"/>
    </row>
    <row r="32" spans="1:7" ht="40.5" x14ac:dyDescent="0.15">
      <c r="A32" s="11">
        <f t="shared" si="3"/>
        <v>1447</v>
      </c>
      <c r="B32" s="10">
        <f t="shared" si="3"/>
        <v>26</v>
      </c>
      <c r="C32" s="69" t="s">
        <v>1259</v>
      </c>
      <c r="D32" s="11"/>
      <c r="E32" s="16"/>
      <c r="F32" s="16"/>
      <c r="G32" s="19"/>
    </row>
    <row r="33" spans="1:7" x14ac:dyDescent="0.15">
      <c r="A33" s="76"/>
      <c r="B33" s="84"/>
      <c r="C33" s="172" t="s">
        <v>841</v>
      </c>
      <c r="D33" s="173"/>
      <c r="E33" s="173"/>
      <c r="F33" s="173"/>
      <c r="G33" s="174"/>
    </row>
    <row r="34" spans="1:7" ht="67.5" x14ac:dyDescent="0.15">
      <c r="A34" s="11">
        <f t="shared" ref="A34:B38" si="4">IF(A33=0,A32+1,A33+1)</f>
        <v>1448</v>
      </c>
      <c r="B34" s="10">
        <f t="shared" si="4"/>
        <v>27</v>
      </c>
      <c r="C34" s="69" t="s">
        <v>1274</v>
      </c>
      <c r="D34" s="11"/>
      <c r="E34" s="16"/>
      <c r="F34" s="16"/>
      <c r="G34" s="19"/>
    </row>
    <row r="35" spans="1:7" ht="27" x14ac:dyDescent="0.15">
      <c r="A35" s="11">
        <f t="shared" si="4"/>
        <v>1449</v>
      </c>
      <c r="B35" s="10">
        <f t="shared" si="4"/>
        <v>28</v>
      </c>
      <c r="C35" s="69" t="s">
        <v>1276</v>
      </c>
      <c r="D35" s="11"/>
      <c r="E35" s="16"/>
      <c r="F35" s="16"/>
      <c r="G35" s="19"/>
    </row>
    <row r="36" spans="1:7" ht="40.5" x14ac:dyDescent="0.15">
      <c r="A36" s="11">
        <f t="shared" si="4"/>
        <v>1450</v>
      </c>
      <c r="B36" s="10">
        <f t="shared" si="4"/>
        <v>29</v>
      </c>
      <c r="C36" s="69" t="s">
        <v>1275</v>
      </c>
      <c r="D36" s="11"/>
      <c r="E36" s="16"/>
      <c r="F36" s="16"/>
      <c r="G36" s="19"/>
    </row>
    <row r="37" spans="1:7" ht="54" x14ac:dyDescent="0.15">
      <c r="A37" s="11">
        <f t="shared" si="4"/>
        <v>1451</v>
      </c>
      <c r="B37" s="10">
        <f t="shared" si="4"/>
        <v>30</v>
      </c>
      <c r="C37" s="69" t="s">
        <v>1277</v>
      </c>
      <c r="D37" s="11"/>
      <c r="E37" s="16"/>
      <c r="F37" s="16"/>
      <c r="G37" s="19"/>
    </row>
    <row r="38" spans="1:7" ht="40.5" x14ac:dyDescent="0.15">
      <c r="A38" s="11">
        <f t="shared" si="4"/>
        <v>1452</v>
      </c>
      <c r="B38" s="10">
        <f t="shared" si="4"/>
        <v>31</v>
      </c>
      <c r="C38" s="69" t="s">
        <v>1278</v>
      </c>
      <c r="D38" s="11"/>
      <c r="E38" s="16"/>
      <c r="F38" s="16"/>
      <c r="G38" s="19"/>
    </row>
    <row r="39" spans="1:7" x14ac:dyDescent="0.15">
      <c r="A39" s="76"/>
      <c r="B39" s="84"/>
      <c r="C39" s="172" t="s">
        <v>842</v>
      </c>
      <c r="D39" s="173"/>
      <c r="E39" s="173"/>
      <c r="F39" s="173"/>
      <c r="G39" s="174"/>
    </row>
    <row r="40" spans="1:7" ht="135" x14ac:dyDescent="0.15">
      <c r="A40" s="11">
        <f t="shared" ref="A40:A58" si="5">IF(A39=0,A38+1,A39+1)</f>
        <v>1453</v>
      </c>
      <c r="B40" s="10">
        <f t="shared" ref="B40:B58" si="6">IF(B39=0,B38+1,B39+1)</f>
        <v>32</v>
      </c>
      <c r="C40" s="69" t="s">
        <v>1261</v>
      </c>
      <c r="D40" s="11"/>
      <c r="E40" s="16"/>
      <c r="F40" s="16"/>
      <c r="G40" s="19"/>
    </row>
    <row r="41" spans="1:7" ht="40.5" x14ac:dyDescent="0.15">
      <c r="A41" s="11">
        <f t="shared" si="5"/>
        <v>1454</v>
      </c>
      <c r="B41" s="10">
        <f t="shared" si="6"/>
        <v>33</v>
      </c>
      <c r="C41" s="69" t="s">
        <v>1260</v>
      </c>
      <c r="D41" s="11"/>
      <c r="E41" s="16"/>
      <c r="F41" s="16"/>
      <c r="G41" s="19"/>
    </row>
    <row r="42" spans="1:7" ht="40.5" x14ac:dyDescent="0.15">
      <c r="A42" s="11">
        <f t="shared" si="5"/>
        <v>1455</v>
      </c>
      <c r="B42" s="10">
        <f t="shared" si="6"/>
        <v>34</v>
      </c>
      <c r="C42" s="69" t="s">
        <v>1262</v>
      </c>
      <c r="D42" s="11"/>
      <c r="E42" s="16"/>
      <c r="F42" s="16"/>
      <c r="G42" s="19"/>
    </row>
    <row r="43" spans="1:7" ht="40.5" x14ac:dyDescent="0.15">
      <c r="A43" s="11">
        <f t="shared" si="5"/>
        <v>1456</v>
      </c>
      <c r="B43" s="10">
        <f t="shared" si="6"/>
        <v>35</v>
      </c>
      <c r="C43" s="69" t="s">
        <v>1263</v>
      </c>
      <c r="D43" s="11"/>
      <c r="E43" s="16"/>
      <c r="F43" s="16"/>
      <c r="G43" s="19"/>
    </row>
    <row r="44" spans="1:7" ht="40.5" x14ac:dyDescent="0.15">
      <c r="A44" s="11">
        <f t="shared" si="5"/>
        <v>1457</v>
      </c>
      <c r="B44" s="10">
        <f t="shared" si="6"/>
        <v>36</v>
      </c>
      <c r="C44" s="69" t="s">
        <v>1264</v>
      </c>
      <c r="D44" s="11"/>
      <c r="E44" s="16"/>
      <c r="F44" s="16"/>
      <c r="G44" s="19"/>
    </row>
    <row r="45" spans="1:7" ht="40.5" x14ac:dyDescent="0.15">
      <c r="A45" s="11">
        <f t="shared" si="5"/>
        <v>1458</v>
      </c>
      <c r="B45" s="10">
        <f t="shared" si="6"/>
        <v>37</v>
      </c>
      <c r="C45" s="69" t="s">
        <v>1265</v>
      </c>
      <c r="D45" s="11"/>
      <c r="E45" s="16"/>
      <c r="F45" s="16"/>
      <c r="G45" s="19"/>
    </row>
    <row r="46" spans="1:7" ht="40.5" x14ac:dyDescent="0.15">
      <c r="A46" s="11">
        <f t="shared" si="5"/>
        <v>1459</v>
      </c>
      <c r="B46" s="10">
        <f t="shared" si="6"/>
        <v>38</v>
      </c>
      <c r="C46" s="69" t="s">
        <v>843</v>
      </c>
      <c r="D46" s="11"/>
      <c r="E46" s="16"/>
      <c r="F46" s="16"/>
      <c r="G46" s="19"/>
    </row>
    <row r="47" spans="1:7" ht="40.5" x14ac:dyDescent="0.15">
      <c r="A47" s="11">
        <f t="shared" si="5"/>
        <v>1460</v>
      </c>
      <c r="B47" s="10">
        <f t="shared" si="6"/>
        <v>39</v>
      </c>
      <c r="C47" s="69" t="s">
        <v>1266</v>
      </c>
      <c r="D47" s="11"/>
      <c r="E47" s="16"/>
      <c r="F47" s="16"/>
      <c r="G47" s="19"/>
    </row>
    <row r="48" spans="1:7" ht="27" x14ac:dyDescent="0.15">
      <c r="A48" s="11">
        <f t="shared" si="5"/>
        <v>1461</v>
      </c>
      <c r="B48" s="10">
        <f t="shared" si="6"/>
        <v>40</v>
      </c>
      <c r="C48" s="69" t="s">
        <v>1073</v>
      </c>
      <c r="D48" s="11"/>
      <c r="E48" s="16"/>
      <c r="F48" s="16"/>
      <c r="G48" s="19"/>
    </row>
    <row r="49" spans="1:7" ht="40.5" x14ac:dyDescent="0.15">
      <c r="A49" s="11">
        <f t="shared" si="5"/>
        <v>1462</v>
      </c>
      <c r="B49" s="10">
        <f t="shared" si="6"/>
        <v>41</v>
      </c>
      <c r="C49" s="69" t="s">
        <v>1267</v>
      </c>
      <c r="D49" s="11"/>
      <c r="E49" s="16"/>
      <c r="F49" s="16"/>
      <c r="G49" s="19"/>
    </row>
    <row r="50" spans="1:7" ht="40.5" x14ac:dyDescent="0.15">
      <c r="A50" s="11">
        <f t="shared" si="5"/>
        <v>1463</v>
      </c>
      <c r="B50" s="10">
        <f t="shared" si="6"/>
        <v>42</v>
      </c>
      <c r="C50" s="69" t="s">
        <v>1268</v>
      </c>
      <c r="D50" s="11"/>
      <c r="E50" s="16"/>
      <c r="F50" s="16"/>
      <c r="G50" s="19"/>
    </row>
    <row r="51" spans="1:7" ht="27" x14ac:dyDescent="0.15">
      <c r="A51" s="11">
        <f t="shared" si="5"/>
        <v>1464</v>
      </c>
      <c r="B51" s="10">
        <f t="shared" si="6"/>
        <v>43</v>
      </c>
      <c r="C51" s="69" t="s">
        <v>1072</v>
      </c>
      <c r="D51" s="11"/>
      <c r="E51" s="16"/>
      <c r="F51" s="16"/>
      <c r="G51" s="19"/>
    </row>
    <row r="52" spans="1:7" ht="40.5" x14ac:dyDescent="0.15">
      <c r="A52" s="11">
        <f t="shared" si="5"/>
        <v>1465</v>
      </c>
      <c r="B52" s="10">
        <f t="shared" si="6"/>
        <v>44</v>
      </c>
      <c r="C52" s="69" t="s">
        <v>1269</v>
      </c>
      <c r="D52" s="11"/>
      <c r="E52" s="16"/>
      <c r="F52" s="16"/>
      <c r="G52" s="19"/>
    </row>
    <row r="53" spans="1:7" ht="54" x14ac:dyDescent="0.15">
      <c r="A53" s="11">
        <f t="shared" si="5"/>
        <v>1466</v>
      </c>
      <c r="B53" s="10">
        <f t="shared" si="6"/>
        <v>45</v>
      </c>
      <c r="C53" s="69" t="s">
        <v>1270</v>
      </c>
      <c r="D53" s="11"/>
      <c r="E53" s="16"/>
      <c r="F53" s="16"/>
      <c r="G53" s="19"/>
    </row>
    <row r="54" spans="1:7" ht="27" x14ac:dyDescent="0.15">
      <c r="A54" s="11">
        <f t="shared" si="5"/>
        <v>1467</v>
      </c>
      <c r="B54" s="10">
        <f t="shared" si="6"/>
        <v>46</v>
      </c>
      <c r="C54" s="69" t="s">
        <v>1071</v>
      </c>
      <c r="D54" s="11"/>
      <c r="E54" s="16"/>
      <c r="F54" s="16"/>
      <c r="G54" s="19"/>
    </row>
    <row r="55" spans="1:7" ht="27" x14ac:dyDescent="0.15">
      <c r="A55" s="11">
        <f t="shared" si="5"/>
        <v>1468</v>
      </c>
      <c r="B55" s="10">
        <f t="shared" si="6"/>
        <v>47</v>
      </c>
      <c r="C55" s="69" t="s">
        <v>1070</v>
      </c>
      <c r="D55" s="11"/>
      <c r="E55" s="16"/>
      <c r="F55" s="16"/>
      <c r="G55" s="19"/>
    </row>
    <row r="56" spans="1:7" ht="40.5" x14ac:dyDescent="0.15">
      <c r="A56" s="11">
        <f t="shared" si="5"/>
        <v>1469</v>
      </c>
      <c r="B56" s="10">
        <f t="shared" si="6"/>
        <v>48</v>
      </c>
      <c r="C56" s="69" t="s">
        <v>844</v>
      </c>
      <c r="D56" s="11"/>
      <c r="E56" s="16"/>
      <c r="F56" s="16"/>
      <c r="G56" s="19"/>
    </row>
    <row r="57" spans="1:7" ht="27" x14ac:dyDescent="0.15">
      <c r="A57" s="11">
        <f t="shared" si="5"/>
        <v>1470</v>
      </c>
      <c r="B57" s="10">
        <f t="shared" si="6"/>
        <v>49</v>
      </c>
      <c r="C57" s="69" t="s">
        <v>845</v>
      </c>
      <c r="D57" s="11"/>
      <c r="E57" s="16"/>
      <c r="F57" s="16"/>
      <c r="G57" s="19"/>
    </row>
    <row r="58" spans="1:7" ht="27" x14ac:dyDescent="0.15">
      <c r="A58" s="11">
        <f t="shared" si="5"/>
        <v>1471</v>
      </c>
      <c r="B58" s="10">
        <f t="shared" si="6"/>
        <v>50</v>
      </c>
      <c r="C58" s="69" t="s">
        <v>1069</v>
      </c>
      <c r="D58" s="11"/>
      <c r="E58" s="16"/>
      <c r="F58" s="16"/>
      <c r="G58" s="19"/>
    </row>
    <row r="59" spans="1:7" x14ac:dyDescent="0.15">
      <c r="A59" s="76"/>
      <c r="B59" s="84"/>
      <c r="C59" s="172" t="s">
        <v>846</v>
      </c>
      <c r="D59" s="173"/>
      <c r="E59" s="173"/>
      <c r="F59" s="173"/>
      <c r="G59" s="174"/>
    </row>
    <row r="60" spans="1:7" ht="67.5" x14ac:dyDescent="0.15">
      <c r="A60" s="11">
        <f t="shared" ref="A60:B66" si="7">IF(A59=0,A58+1,A59+1)</f>
        <v>1472</v>
      </c>
      <c r="B60" s="10">
        <f t="shared" si="7"/>
        <v>51</v>
      </c>
      <c r="C60" s="16" t="s">
        <v>1271</v>
      </c>
      <c r="D60" s="11"/>
      <c r="E60" s="16"/>
      <c r="F60" s="16"/>
      <c r="G60" s="19"/>
    </row>
    <row r="61" spans="1:7" ht="121.5" x14ac:dyDescent="0.15">
      <c r="A61" s="11">
        <f t="shared" si="7"/>
        <v>1473</v>
      </c>
      <c r="B61" s="10">
        <f t="shared" si="7"/>
        <v>52</v>
      </c>
      <c r="C61" s="16" t="s">
        <v>1272</v>
      </c>
      <c r="D61" s="11"/>
      <c r="E61" s="16"/>
      <c r="F61" s="16"/>
      <c r="G61" s="19"/>
    </row>
    <row r="62" spans="1:7" ht="202.5" x14ac:dyDescent="0.15">
      <c r="A62" s="11">
        <f t="shared" si="7"/>
        <v>1474</v>
      </c>
      <c r="B62" s="10">
        <f t="shared" si="7"/>
        <v>53</v>
      </c>
      <c r="C62" s="16" t="s">
        <v>847</v>
      </c>
      <c r="D62" s="11"/>
      <c r="E62" s="16"/>
      <c r="F62" s="16"/>
      <c r="G62" s="19"/>
    </row>
    <row r="63" spans="1:7" s="75" customFormat="1" ht="202.5" x14ac:dyDescent="0.15">
      <c r="A63" s="11">
        <f t="shared" si="7"/>
        <v>1475</v>
      </c>
      <c r="B63" s="10">
        <f t="shared" si="7"/>
        <v>54</v>
      </c>
      <c r="C63" s="16" t="s">
        <v>1279</v>
      </c>
      <c r="D63" s="73"/>
      <c r="E63" s="66"/>
      <c r="F63" s="66"/>
      <c r="G63" s="74"/>
    </row>
    <row r="64" spans="1:7" s="75" customFormat="1" ht="81" x14ac:dyDescent="0.15">
      <c r="A64" s="11">
        <f t="shared" si="7"/>
        <v>1476</v>
      </c>
      <c r="B64" s="10">
        <f t="shared" si="7"/>
        <v>55</v>
      </c>
      <c r="C64" s="16" t="s">
        <v>1280</v>
      </c>
      <c r="D64" s="73"/>
      <c r="E64" s="66"/>
      <c r="F64" s="66"/>
      <c r="G64" s="74"/>
    </row>
    <row r="65" spans="1:7" s="75" customFormat="1" ht="55.5" customHeight="1" x14ac:dyDescent="0.15">
      <c r="A65" s="11">
        <f t="shared" si="7"/>
        <v>1477</v>
      </c>
      <c r="B65" s="10">
        <f t="shared" si="7"/>
        <v>56</v>
      </c>
      <c r="C65" s="45" t="s">
        <v>1306</v>
      </c>
      <c r="D65" s="73"/>
      <c r="E65" s="66"/>
      <c r="F65" s="66"/>
      <c r="G65" s="74"/>
    </row>
    <row r="66" spans="1:7" ht="94.5" x14ac:dyDescent="0.15">
      <c r="A66" s="11">
        <f t="shared" si="7"/>
        <v>1478</v>
      </c>
      <c r="B66" s="10">
        <f t="shared" si="7"/>
        <v>57</v>
      </c>
      <c r="C66" s="45" t="s">
        <v>1468</v>
      </c>
      <c r="D66" s="73"/>
      <c r="E66" s="66"/>
      <c r="F66" s="66"/>
      <c r="G66" s="74"/>
    </row>
  </sheetData>
  <autoFilter ref="A2:G66" xr:uid="{00000000-0009-0000-0000-000015000000}"/>
  <mergeCells count="8">
    <mergeCell ref="B1:C1"/>
    <mergeCell ref="C3:G3"/>
    <mergeCell ref="C13:G13"/>
    <mergeCell ref="C20:G20"/>
    <mergeCell ref="C59:G59"/>
    <mergeCell ref="C26:G26"/>
    <mergeCell ref="C33:G33"/>
    <mergeCell ref="C39:G39"/>
  </mergeCells>
  <phoneticPr fontId="21"/>
  <pageMargins left="0.43307086614173229" right="0.43307086614173229" top="0.74803149606299213" bottom="0.74803149606299213" header="0.31496062992125984" footer="0.31496062992125984"/>
  <pageSetup paperSize="9" scale="97" orientation="landscape" r:id="rId1"/>
  <headerFooter>
    <oddFooter>&amp;C&amp;P／&amp;N</oddFooter>
    <firstHeader>&amp;R&amp;12【別紙４】　システム機能要件対応表</first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3E428-87B6-4F95-98B0-55DA1EAD661E}">
  <dimension ref="A1:G41"/>
  <sheetViews>
    <sheetView view="pageBreakPreview" zoomScale="90" zoomScaleNormal="100" zoomScaleSheetLayoutView="90" workbookViewId="0">
      <selection activeCell="C27" sqref="C27"/>
    </sheetView>
  </sheetViews>
  <sheetFormatPr defaultRowHeight="13.5" x14ac:dyDescent="0.15"/>
  <cols>
    <col min="1" max="1" width="5.125" style="5" customWidth="1"/>
    <col min="2" max="2" width="7.25" style="6" customWidth="1"/>
    <col min="3" max="3" width="56" style="47" customWidth="1"/>
    <col min="4" max="4" width="5.625" style="3" customWidth="1"/>
    <col min="5" max="5" width="10.375" style="3" customWidth="1"/>
    <col min="6" max="6" width="26.625" style="3" customWidth="1"/>
    <col min="7" max="7" width="23.625" style="7" customWidth="1"/>
    <col min="8" max="16384" width="9" style="3"/>
  </cols>
  <sheetData>
    <row r="1" spans="1:7" s="1" customFormat="1" ht="25.5" customHeight="1" x14ac:dyDescent="0.15">
      <c r="A1" s="8"/>
      <c r="B1" s="175" t="s">
        <v>2064</v>
      </c>
      <c r="C1" s="175"/>
      <c r="D1" s="8"/>
      <c r="E1" s="8"/>
      <c r="F1" s="8"/>
      <c r="G1" s="9" t="s">
        <v>239</v>
      </c>
    </row>
    <row r="2" spans="1:7" s="2" customFormat="1" ht="36" customHeight="1" x14ac:dyDescent="0.15">
      <c r="A2" s="121" t="s">
        <v>240</v>
      </c>
      <c r="B2" s="122" t="s">
        <v>241</v>
      </c>
      <c r="C2" s="121" t="s">
        <v>3</v>
      </c>
      <c r="D2" s="121" t="s">
        <v>242</v>
      </c>
      <c r="E2" s="123" t="s">
        <v>243</v>
      </c>
      <c r="F2" s="124" t="s">
        <v>244</v>
      </c>
      <c r="G2" s="121" t="s">
        <v>245</v>
      </c>
    </row>
    <row r="3" spans="1:7" s="2" customFormat="1" x14ac:dyDescent="0.15">
      <c r="A3" s="17"/>
      <c r="B3" s="18"/>
      <c r="C3" s="31" t="s">
        <v>273</v>
      </c>
      <c r="D3" s="32"/>
      <c r="E3" s="32"/>
      <c r="F3" s="32"/>
      <c r="G3" s="33"/>
    </row>
    <row r="4" spans="1:7" ht="40.5" x14ac:dyDescent="0.15">
      <c r="A4" s="43">
        <f>'22CMS'!A66+1</f>
        <v>1479</v>
      </c>
      <c r="B4" s="43">
        <v>1</v>
      </c>
      <c r="C4" s="45" t="s">
        <v>1718</v>
      </c>
      <c r="D4" s="11" t="s">
        <v>1719</v>
      </c>
      <c r="E4" s="16"/>
      <c r="F4" s="16"/>
      <c r="G4" s="19"/>
    </row>
    <row r="5" spans="1:7" ht="40.5" x14ac:dyDescent="0.15">
      <c r="A5" s="11">
        <f t="shared" ref="A5:B12" si="0">IF(A4=0,A3+1,A4+1)</f>
        <v>1480</v>
      </c>
      <c r="B5" s="10">
        <f t="shared" si="0"/>
        <v>2</v>
      </c>
      <c r="C5" s="45" t="s">
        <v>1720</v>
      </c>
      <c r="D5" s="11" t="s">
        <v>1719</v>
      </c>
      <c r="E5" s="16"/>
      <c r="F5" s="16"/>
      <c r="G5" s="19"/>
    </row>
    <row r="6" spans="1:7" ht="40.5" x14ac:dyDescent="0.15">
      <c r="A6" s="43">
        <f t="shared" si="0"/>
        <v>1481</v>
      </c>
      <c r="B6" s="43">
        <f t="shared" si="0"/>
        <v>3</v>
      </c>
      <c r="C6" s="44" t="s">
        <v>1721</v>
      </c>
      <c r="D6" s="11" t="s">
        <v>1719</v>
      </c>
      <c r="E6" s="16"/>
      <c r="F6" s="16"/>
      <c r="G6" s="19"/>
    </row>
    <row r="7" spans="1:7" ht="40.5" x14ac:dyDescent="0.15">
      <c r="A7" s="43">
        <f t="shared" si="0"/>
        <v>1482</v>
      </c>
      <c r="B7" s="43">
        <f t="shared" si="0"/>
        <v>4</v>
      </c>
      <c r="C7" s="45" t="s">
        <v>1722</v>
      </c>
      <c r="D7" s="11" t="s">
        <v>1719</v>
      </c>
      <c r="E7" s="16"/>
      <c r="F7" s="16"/>
      <c r="G7" s="19"/>
    </row>
    <row r="8" spans="1:7" ht="40.5" x14ac:dyDescent="0.15">
      <c r="A8" s="43">
        <f t="shared" si="0"/>
        <v>1483</v>
      </c>
      <c r="B8" s="43">
        <f t="shared" si="0"/>
        <v>5</v>
      </c>
      <c r="C8" s="45" t="s">
        <v>1723</v>
      </c>
      <c r="D8" s="11" t="s">
        <v>1719</v>
      </c>
      <c r="E8" s="16"/>
      <c r="F8" s="16"/>
      <c r="G8" s="19"/>
    </row>
    <row r="9" spans="1:7" ht="33" customHeight="1" x14ac:dyDescent="0.15">
      <c r="A9" s="43">
        <f t="shared" si="0"/>
        <v>1484</v>
      </c>
      <c r="B9" s="43">
        <f t="shared" si="0"/>
        <v>6</v>
      </c>
      <c r="C9" s="45" t="s">
        <v>1724</v>
      </c>
      <c r="D9" s="11" t="s">
        <v>1719</v>
      </c>
      <c r="E9" s="16"/>
      <c r="F9" s="16"/>
      <c r="G9" s="19"/>
    </row>
    <row r="10" spans="1:7" ht="54" x14ac:dyDescent="0.15">
      <c r="A10" s="43">
        <f t="shared" si="0"/>
        <v>1485</v>
      </c>
      <c r="B10" s="43">
        <f t="shared" si="0"/>
        <v>7</v>
      </c>
      <c r="C10" s="45" t="s">
        <v>1725</v>
      </c>
      <c r="D10" s="11" t="s">
        <v>1719</v>
      </c>
      <c r="E10" s="16"/>
      <c r="F10" s="16"/>
      <c r="G10" s="19"/>
    </row>
    <row r="11" spans="1:7" ht="40.5" x14ac:dyDescent="0.15">
      <c r="A11" s="43">
        <f t="shared" si="0"/>
        <v>1486</v>
      </c>
      <c r="B11" s="43">
        <f t="shared" si="0"/>
        <v>8</v>
      </c>
      <c r="C11" s="45" t="s">
        <v>1726</v>
      </c>
      <c r="D11" s="11" t="s">
        <v>1719</v>
      </c>
      <c r="E11" s="16"/>
      <c r="F11" s="16"/>
      <c r="G11" s="19"/>
    </row>
    <row r="12" spans="1:7" ht="40.5" x14ac:dyDescent="0.15">
      <c r="A12" s="43">
        <f t="shared" si="0"/>
        <v>1487</v>
      </c>
      <c r="B12" s="43">
        <f t="shared" si="0"/>
        <v>9</v>
      </c>
      <c r="C12" s="45" t="s">
        <v>1727</v>
      </c>
      <c r="D12" s="11" t="s">
        <v>1719</v>
      </c>
      <c r="E12" s="16"/>
      <c r="F12" s="16"/>
      <c r="G12" s="19"/>
    </row>
    <row r="13" spans="1:7" x14ac:dyDescent="0.15">
      <c r="A13" s="76"/>
      <c r="B13" s="84"/>
      <c r="C13" s="31" t="s">
        <v>1728</v>
      </c>
      <c r="D13" s="32"/>
      <c r="E13" s="32"/>
      <c r="F13" s="32"/>
      <c r="G13" s="33"/>
    </row>
    <row r="14" spans="1:7" ht="24.75" customHeight="1" x14ac:dyDescent="0.15">
      <c r="A14" s="43">
        <f t="shared" ref="A14:B21" si="1">IF(A13=0,A12+1,A13+1)</f>
        <v>1488</v>
      </c>
      <c r="B14" s="43">
        <f t="shared" si="1"/>
        <v>10</v>
      </c>
      <c r="C14" s="45" t="s">
        <v>1729</v>
      </c>
      <c r="D14" s="11" t="s">
        <v>1719</v>
      </c>
      <c r="E14" s="16"/>
      <c r="F14" s="16"/>
      <c r="G14" s="19"/>
    </row>
    <row r="15" spans="1:7" ht="27" x14ac:dyDescent="0.15">
      <c r="A15" s="43">
        <f t="shared" si="1"/>
        <v>1489</v>
      </c>
      <c r="B15" s="43">
        <f t="shared" si="1"/>
        <v>11</v>
      </c>
      <c r="C15" s="45" t="s">
        <v>1730</v>
      </c>
      <c r="D15" s="11" t="s">
        <v>1719</v>
      </c>
      <c r="E15" s="16"/>
      <c r="F15" s="16"/>
      <c r="G15" s="19"/>
    </row>
    <row r="16" spans="1:7" ht="27" x14ac:dyDescent="0.15">
      <c r="A16" s="43">
        <f t="shared" si="1"/>
        <v>1490</v>
      </c>
      <c r="B16" s="43">
        <f t="shared" si="1"/>
        <v>12</v>
      </c>
      <c r="C16" s="45" t="s">
        <v>1731</v>
      </c>
      <c r="D16" s="11" t="s">
        <v>1719</v>
      </c>
      <c r="E16" s="16"/>
      <c r="F16" s="16"/>
      <c r="G16" s="19"/>
    </row>
    <row r="17" spans="1:7" ht="27.75" customHeight="1" x14ac:dyDescent="0.15">
      <c r="A17" s="43">
        <f t="shared" si="1"/>
        <v>1491</v>
      </c>
      <c r="B17" s="43">
        <f t="shared" si="1"/>
        <v>13</v>
      </c>
      <c r="C17" s="45" t="s">
        <v>1732</v>
      </c>
      <c r="D17" s="11" t="s">
        <v>1719</v>
      </c>
      <c r="E17" s="16"/>
      <c r="F17" s="16"/>
      <c r="G17" s="19"/>
    </row>
    <row r="18" spans="1:7" ht="27" x14ac:dyDescent="0.15">
      <c r="A18" s="43">
        <f t="shared" si="1"/>
        <v>1492</v>
      </c>
      <c r="B18" s="43">
        <f t="shared" si="1"/>
        <v>14</v>
      </c>
      <c r="C18" s="45" t="s">
        <v>1733</v>
      </c>
      <c r="D18" s="11" t="s">
        <v>1719</v>
      </c>
      <c r="E18" s="16"/>
      <c r="F18" s="16"/>
      <c r="G18" s="19"/>
    </row>
    <row r="19" spans="1:7" ht="27" x14ac:dyDescent="0.15">
      <c r="A19" s="43">
        <f t="shared" si="1"/>
        <v>1493</v>
      </c>
      <c r="B19" s="43">
        <f t="shared" si="1"/>
        <v>15</v>
      </c>
      <c r="C19" s="45" t="s">
        <v>1734</v>
      </c>
      <c r="D19" s="11" t="s">
        <v>1719</v>
      </c>
      <c r="E19" s="16"/>
      <c r="F19" s="16"/>
      <c r="G19" s="19"/>
    </row>
    <row r="20" spans="1:7" ht="27" x14ac:dyDescent="0.15">
      <c r="A20" s="43">
        <f t="shared" si="1"/>
        <v>1494</v>
      </c>
      <c r="B20" s="43">
        <f t="shared" si="1"/>
        <v>16</v>
      </c>
      <c r="C20" s="45" t="s">
        <v>1735</v>
      </c>
      <c r="D20" s="11" t="s">
        <v>1719</v>
      </c>
      <c r="E20" s="16"/>
      <c r="F20" s="16"/>
      <c r="G20" s="19"/>
    </row>
    <row r="21" spans="1:7" ht="24.75" customHeight="1" x14ac:dyDescent="0.15">
      <c r="A21" s="43">
        <f t="shared" si="1"/>
        <v>1495</v>
      </c>
      <c r="B21" s="43">
        <f t="shared" si="1"/>
        <v>17</v>
      </c>
      <c r="C21" s="45" t="s">
        <v>1736</v>
      </c>
      <c r="D21" s="11" t="s">
        <v>1719</v>
      </c>
      <c r="E21" s="16"/>
      <c r="F21" s="16"/>
      <c r="G21" s="19"/>
    </row>
    <row r="22" spans="1:7" x14ac:dyDescent="0.15">
      <c r="A22" s="76"/>
      <c r="B22" s="84"/>
      <c r="C22" s="31" t="s">
        <v>1737</v>
      </c>
      <c r="D22" s="32"/>
      <c r="E22" s="32"/>
      <c r="F22" s="32"/>
      <c r="G22" s="33"/>
    </row>
    <row r="23" spans="1:7" ht="54" x14ac:dyDescent="0.15">
      <c r="A23" s="43">
        <f t="shared" ref="A23:B37" si="2">IF(A22=0,A21+1,A22+1)</f>
        <v>1496</v>
      </c>
      <c r="B23" s="43">
        <f t="shared" si="2"/>
        <v>18</v>
      </c>
      <c r="C23" s="45" t="s">
        <v>1738</v>
      </c>
      <c r="D23" s="11" t="s">
        <v>1719</v>
      </c>
      <c r="E23" s="16"/>
      <c r="F23" s="16"/>
      <c r="G23" s="19"/>
    </row>
    <row r="24" spans="1:7" ht="40.5" x14ac:dyDescent="0.15">
      <c r="A24" s="43">
        <f t="shared" si="2"/>
        <v>1497</v>
      </c>
      <c r="B24" s="43">
        <f t="shared" si="2"/>
        <v>19</v>
      </c>
      <c r="C24" s="45" t="s">
        <v>1739</v>
      </c>
      <c r="D24" s="11" t="s">
        <v>1719</v>
      </c>
      <c r="E24" s="16"/>
      <c r="F24" s="16"/>
      <c r="G24" s="19"/>
    </row>
    <row r="25" spans="1:7" ht="40.5" x14ac:dyDescent="0.15">
      <c r="A25" s="43">
        <f t="shared" si="2"/>
        <v>1498</v>
      </c>
      <c r="B25" s="43">
        <f t="shared" si="2"/>
        <v>20</v>
      </c>
      <c r="C25" s="45" t="s">
        <v>1740</v>
      </c>
      <c r="D25" s="11" t="s">
        <v>1719</v>
      </c>
      <c r="E25" s="16"/>
      <c r="F25" s="16"/>
      <c r="G25" s="19"/>
    </row>
    <row r="26" spans="1:7" ht="40.5" x14ac:dyDescent="0.15">
      <c r="A26" s="43">
        <f t="shared" si="2"/>
        <v>1499</v>
      </c>
      <c r="B26" s="43">
        <f t="shared" si="2"/>
        <v>21</v>
      </c>
      <c r="C26" s="45" t="s">
        <v>1741</v>
      </c>
      <c r="D26" s="11" t="s">
        <v>1719</v>
      </c>
      <c r="E26" s="16"/>
      <c r="F26" s="16"/>
      <c r="G26" s="19"/>
    </row>
    <row r="27" spans="1:7" ht="54" x14ac:dyDescent="0.15">
      <c r="A27" s="43">
        <f t="shared" si="2"/>
        <v>1500</v>
      </c>
      <c r="B27" s="43">
        <f t="shared" si="2"/>
        <v>22</v>
      </c>
      <c r="C27" s="45" t="s">
        <v>1742</v>
      </c>
      <c r="D27" s="11" t="s">
        <v>1719</v>
      </c>
      <c r="E27" s="16"/>
      <c r="F27" s="16"/>
      <c r="G27" s="19"/>
    </row>
    <row r="28" spans="1:7" ht="54" x14ac:dyDescent="0.15">
      <c r="A28" s="43">
        <f>IF(A27=0,#REF!+1,A27+1)</f>
        <v>1501</v>
      </c>
      <c r="B28" s="43">
        <f>IF(B27=0,#REF!+1,B27+1)</f>
        <v>23</v>
      </c>
      <c r="C28" s="45" t="s">
        <v>1743</v>
      </c>
      <c r="D28" s="11" t="s">
        <v>1719</v>
      </c>
      <c r="E28" s="16"/>
      <c r="F28" s="16"/>
      <c r="G28" s="19"/>
    </row>
    <row r="29" spans="1:7" ht="54" x14ac:dyDescent="0.15">
      <c r="A29" s="43">
        <f t="shared" si="2"/>
        <v>1502</v>
      </c>
      <c r="B29" s="43">
        <f t="shared" si="2"/>
        <v>24</v>
      </c>
      <c r="C29" s="45" t="s">
        <v>1744</v>
      </c>
      <c r="D29" s="11" t="s">
        <v>1719</v>
      </c>
      <c r="E29" s="16"/>
      <c r="F29" s="16"/>
      <c r="G29" s="19"/>
    </row>
    <row r="30" spans="1:7" ht="54" x14ac:dyDescent="0.15">
      <c r="A30" s="43">
        <f t="shared" si="2"/>
        <v>1503</v>
      </c>
      <c r="B30" s="43">
        <f t="shared" si="2"/>
        <v>25</v>
      </c>
      <c r="C30" s="45" t="s">
        <v>1745</v>
      </c>
      <c r="D30" s="11" t="s">
        <v>1719</v>
      </c>
      <c r="E30" s="16"/>
      <c r="F30" s="16"/>
      <c r="G30" s="19"/>
    </row>
    <row r="31" spans="1:7" ht="54" x14ac:dyDescent="0.15">
      <c r="A31" s="43">
        <f t="shared" si="2"/>
        <v>1504</v>
      </c>
      <c r="B31" s="43">
        <f t="shared" si="2"/>
        <v>26</v>
      </c>
      <c r="C31" s="45" t="s">
        <v>1746</v>
      </c>
      <c r="D31" s="11" t="s">
        <v>1719</v>
      </c>
      <c r="E31" s="16"/>
      <c r="F31" s="16"/>
      <c r="G31" s="19"/>
    </row>
    <row r="32" spans="1:7" ht="40.5" x14ac:dyDescent="0.15">
      <c r="A32" s="43">
        <f t="shared" si="2"/>
        <v>1505</v>
      </c>
      <c r="B32" s="43">
        <f t="shared" si="2"/>
        <v>27</v>
      </c>
      <c r="C32" s="45" t="s">
        <v>1747</v>
      </c>
      <c r="D32" s="11"/>
      <c r="E32" s="16"/>
      <c r="F32" s="16"/>
      <c r="G32" s="19"/>
    </row>
    <row r="33" spans="1:7" ht="54" x14ac:dyDescent="0.15">
      <c r="A33" s="43">
        <f t="shared" si="2"/>
        <v>1506</v>
      </c>
      <c r="B33" s="43">
        <f t="shared" si="2"/>
        <v>28</v>
      </c>
      <c r="C33" s="45" t="s">
        <v>1748</v>
      </c>
      <c r="D33" s="11"/>
      <c r="E33" s="16"/>
      <c r="F33" s="16"/>
      <c r="G33" s="19"/>
    </row>
    <row r="34" spans="1:7" ht="40.5" x14ac:dyDescent="0.15">
      <c r="A34" s="43">
        <f t="shared" si="2"/>
        <v>1507</v>
      </c>
      <c r="B34" s="43">
        <f t="shared" si="2"/>
        <v>29</v>
      </c>
      <c r="C34" s="45" t="s">
        <v>1749</v>
      </c>
      <c r="D34" s="11"/>
      <c r="E34" s="16"/>
      <c r="F34" s="16"/>
      <c r="G34" s="19"/>
    </row>
    <row r="35" spans="1:7" ht="40.5" x14ac:dyDescent="0.15">
      <c r="A35" s="43">
        <f t="shared" si="2"/>
        <v>1508</v>
      </c>
      <c r="B35" s="43">
        <f t="shared" si="2"/>
        <v>30</v>
      </c>
      <c r="C35" s="45" t="s">
        <v>1750</v>
      </c>
      <c r="D35" s="11"/>
      <c r="E35" s="16"/>
      <c r="F35" s="16"/>
      <c r="G35" s="19"/>
    </row>
    <row r="36" spans="1:7" ht="40.5" x14ac:dyDescent="0.15">
      <c r="A36" s="43">
        <f t="shared" si="2"/>
        <v>1509</v>
      </c>
      <c r="B36" s="43">
        <f t="shared" si="2"/>
        <v>31</v>
      </c>
      <c r="C36" s="45" t="s">
        <v>1751</v>
      </c>
      <c r="D36" s="11" t="s">
        <v>1719</v>
      </c>
      <c r="E36" s="16"/>
      <c r="F36" s="16"/>
      <c r="G36" s="19"/>
    </row>
    <row r="37" spans="1:7" ht="40.5" x14ac:dyDescent="0.15">
      <c r="A37" s="43">
        <f t="shared" si="2"/>
        <v>1510</v>
      </c>
      <c r="B37" s="43">
        <f t="shared" si="2"/>
        <v>32</v>
      </c>
      <c r="C37" s="45" t="s">
        <v>1752</v>
      </c>
      <c r="D37" s="11"/>
      <c r="E37" s="16"/>
      <c r="F37" s="16"/>
      <c r="G37" s="19"/>
    </row>
    <row r="38" spans="1:7" x14ac:dyDescent="0.15">
      <c r="D38" s="163">
        <f>COUNTIF(D4:D37,"A")</f>
        <v>0</v>
      </c>
      <c r="E38" s="163">
        <f>SUM(E3:E37)</f>
        <v>0</v>
      </c>
    </row>
    <row r="39" spans="1:7" x14ac:dyDescent="0.15">
      <c r="D39" s="163">
        <f>COUNTIF(D4:D37,"B")</f>
        <v>0</v>
      </c>
    </row>
    <row r="40" spans="1:7" x14ac:dyDescent="0.15">
      <c r="D40" s="163">
        <f>COUNTIF(D4:D37,"C")</f>
        <v>0</v>
      </c>
    </row>
    <row r="41" spans="1:7" x14ac:dyDescent="0.15">
      <c r="D41" s="163">
        <f>COUNTIF(D4:D37,"D")</f>
        <v>0</v>
      </c>
    </row>
  </sheetData>
  <autoFilter ref="A2:G41" xr:uid="{00000000-0009-0000-0000-000014000000}"/>
  <mergeCells count="1">
    <mergeCell ref="B1:C1"/>
  </mergeCells>
  <phoneticPr fontId="41"/>
  <dataValidations count="2">
    <dataValidation type="list" allowBlank="1" showInputMessage="1" showErrorMessage="1" sqref="D4:D12 D14:D21 D23:D37" xr:uid="{04D0121C-564B-4008-A9E9-0FAB941BF704}">
      <formula1>"　,A,B,C,D"</formula1>
    </dataValidation>
    <dataValidation type="list" allowBlank="1" showInputMessage="1" showErrorMessage="1" sqref="D13 D3 D22" xr:uid="{62F84F0D-82EE-4AB0-8E8A-A88A4BDFB1EA}">
      <formula1>#REF!</formula1>
    </dataValidation>
  </dataValidations>
  <pageMargins left="0.43307086614173229" right="0.43307086614173229" top="0.74803149606299213" bottom="0.74803149606299213" header="0.31496062992125984" footer="0.31496062992125984"/>
  <pageSetup paperSize="9" orientation="landscape" r:id="rId1"/>
  <headerFooter>
    <oddFooter>&amp;C&amp;P／&amp;N</oddFooter>
    <firstHeader>&amp;R&amp;12【別紙４】　システム機能要件対応表</first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99"/>
  <sheetViews>
    <sheetView view="pageBreakPreview" zoomScaleNormal="100" zoomScaleSheetLayoutView="100" workbookViewId="0">
      <selection activeCell="B2" sqref="B2"/>
    </sheetView>
  </sheetViews>
  <sheetFormatPr defaultColWidth="10" defaultRowHeight="13.5" x14ac:dyDescent="0.15"/>
  <cols>
    <col min="1" max="1" width="6.25" style="3" customWidth="1"/>
    <col min="2" max="2" width="7.25" style="6" customWidth="1"/>
    <col min="3" max="3" width="56" style="47" customWidth="1"/>
    <col min="4" max="4" width="5.625" style="3" customWidth="1"/>
    <col min="5" max="5" width="10.375" style="3" customWidth="1"/>
    <col min="6" max="6" width="26.625" style="3" customWidth="1"/>
    <col min="7" max="7" width="23.625" style="7" customWidth="1"/>
    <col min="8" max="8" width="27.375" style="3" customWidth="1"/>
    <col min="9" max="16384" width="10" style="3"/>
  </cols>
  <sheetData>
    <row r="1" spans="1:7" s="1" customFormat="1" ht="25.5" customHeight="1" x14ac:dyDescent="0.15">
      <c r="A1" s="143"/>
      <c r="B1" s="175" t="s">
        <v>2065</v>
      </c>
      <c r="C1" s="175"/>
      <c r="D1" s="8"/>
      <c r="E1" s="8"/>
      <c r="F1" s="8"/>
      <c r="G1" s="9" t="s">
        <v>239</v>
      </c>
    </row>
    <row r="2" spans="1:7" s="2" customFormat="1" ht="36" x14ac:dyDescent="0.15">
      <c r="A2" s="121" t="s">
        <v>240</v>
      </c>
      <c r="B2" s="122" t="s">
        <v>241</v>
      </c>
      <c r="C2" s="121" t="s">
        <v>3</v>
      </c>
      <c r="D2" s="121" t="s">
        <v>242</v>
      </c>
      <c r="E2" s="123" t="s">
        <v>243</v>
      </c>
      <c r="F2" s="124" t="s">
        <v>244</v>
      </c>
      <c r="G2" s="121" t="s">
        <v>245</v>
      </c>
    </row>
    <row r="3" spans="1:7" s="4" customFormat="1" x14ac:dyDescent="0.15">
      <c r="A3" s="76"/>
      <c r="B3" s="18"/>
      <c r="C3" s="179" t="s">
        <v>1524</v>
      </c>
      <c r="D3" s="179"/>
      <c r="E3" s="179"/>
      <c r="F3" s="179"/>
      <c r="G3" s="179"/>
    </row>
    <row r="4" spans="1:7" s="145" customFormat="1" ht="40.5" x14ac:dyDescent="0.15">
      <c r="A4" s="43">
        <f>'23館内HP'!A37+1</f>
        <v>1511</v>
      </c>
      <c r="B4" s="43">
        <v>1</v>
      </c>
      <c r="C4" s="44" t="s">
        <v>1525</v>
      </c>
      <c r="D4" s="11"/>
      <c r="E4" s="144"/>
      <c r="F4" s="144"/>
      <c r="G4" s="30"/>
    </row>
    <row r="5" spans="1:7" ht="27" x14ac:dyDescent="0.15">
      <c r="A5" s="11">
        <f t="shared" ref="A5:B7" si="0">IF(A4=0,A3+1,A4+1)</f>
        <v>1512</v>
      </c>
      <c r="B5" s="10">
        <f t="shared" si="0"/>
        <v>2</v>
      </c>
      <c r="C5" s="45" t="s">
        <v>1526</v>
      </c>
      <c r="D5" s="11"/>
      <c r="E5" s="16"/>
      <c r="F5" s="16"/>
      <c r="G5" s="30"/>
    </row>
    <row r="6" spans="1:7" ht="67.5" x14ac:dyDescent="0.15">
      <c r="A6" s="11">
        <f t="shared" si="0"/>
        <v>1513</v>
      </c>
      <c r="B6" s="10">
        <f t="shared" si="0"/>
        <v>3</v>
      </c>
      <c r="C6" s="44" t="s">
        <v>1527</v>
      </c>
      <c r="D6" s="11"/>
      <c r="E6" s="16"/>
      <c r="F6" s="16"/>
      <c r="G6" s="16"/>
    </row>
    <row r="7" spans="1:7" ht="40.5" x14ac:dyDescent="0.15">
      <c r="A7" s="11">
        <f t="shared" si="0"/>
        <v>1514</v>
      </c>
      <c r="B7" s="10">
        <f t="shared" si="0"/>
        <v>4</v>
      </c>
      <c r="C7" s="44" t="s">
        <v>1528</v>
      </c>
      <c r="D7" s="11"/>
      <c r="E7" s="16"/>
      <c r="F7" s="16"/>
      <c r="G7" s="16"/>
    </row>
    <row r="8" spans="1:7" s="4" customFormat="1" x14ac:dyDescent="0.15">
      <c r="A8" s="76"/>
      <c r="B8" s="18"/>
      <c r="C8" s="177" t="s">
        <v>1529</v>
      </c>
      <c r="D8" s="177"/>
      <c r="E8" s="177"/>
      <c r="F8" s="177"/>
      <c r="G8" s="177"/>
    </row>
    <row r="9" spans="1:7" ht="40.5" x14ac:dyDescent="0.15">
      <c r="A9" s="11">
        <f t="shared" ref="A9:A18" si="1">IF(A8=0,A7+1,A8+1)</f>
        <v>1515</v>
      </c>
      <c r="B9" s="10">
        <f t="shared" ref="B9:B18" si="2">IF(B8=0,B7+1,B8+1)</f>
        <v>5</v>
      </c>
      <c r="C9" s="45" t="s">
        <v>1530</v>
      </c>
      <c r="D9" s="11"/>
      <c r="E9" s="16"/>
      <c r="F9" s="146" t="s">
        <v>1531</v>
      </c>
      <c r="G9" s="16"/>
    </row>
    <row r="10" spans="1:7" ht="54" x14ac:dyDescent="0.15">
      <c r="A10" s="11">
        <f t="shared" si="1"/>
        <v>1516</v>
      </c>
      <c r="B10" s="10">
        <f t="shared" si="2"/>
        <v>6</v>
      </c>
      <c r="C10" s="45" t="s">
        <v>1532</v>
      </c>
      <c r="D10" s="11"/>
      <c r="E10" s="16"/>
      <c r="F10" s="146"/>
      <c r="G10" s="16"/>
    </row>
    <row r="11" spans="1:7" s="4" customFormat="1" ht="54" x14ac:dyDescent="0.15">
      <c r="A11" s="11">
        <f t="shared" si="1"/>
        <v>1517</v>
      </c>
      <c r="B11" s="10">
        <f t="shared" si="2"/>
        <v>7</v>
      </c>
      <c r="C11" s="45" t="s">
        <v>1533</v>
      </c>
      <c r="D11" s="30"/>
      <c r="E11" s="30"/>
      <c r="F11" s="30"/>
      <c r="G11" s="30"/>
    </row>
    <row r="12" spans="1:7" s="4" customFormat="1" ht="67.5" x14ac:dyDescent="0.15">
      <c r="A12" s="11">
        <f t="shared" si="1"/>
        <v>1518</v>
      </c>
      <c r="B12" s="10">
        <f t="shared" si="2"/>
        <v>8</v>
      </c>
      <c r="C12" s="45" t="s">
        <v>1534</v>
      </c>
      <c r="D12" s="30"/>
      <c r="E12" s="30"/>
      <c r="F12" s="30"/>
      <c r="G12" s="30"/>
    </row>
    <row r="13" spans="1:7" s="4" customFormat="1" ht="94.5" x14ac:dyDescent="0.15">
      <c r="A13" s="11">
        <f t="shared" si="1"/>
        <v>1519</v>
      </c>
      <c r="B13" s="10">
        <f t="shared" si="2"/>
        <v>9</v>
      </c>
      <c r="C13" s="45" t="s">
        <v>1535</v>
      </c>
      <c r="D13" s="30"/>
      <c r="E13" s="30"/>
      <c r="F13" s="30"/>
      <c r="G13" s="30"/>
    </row>
    <row r="14" spans="1:7" s="4" customFormat="1" ht="54" x14ac:dyDescent="0.15">
      <c r="A14" s="11">
        <f t="shared" si="1"/>
        <v>1520</v>
      </c>
      <c r="B14" s="10">
        <f t="shared" si="2"/>
        <v>10</v>
      </c>
      <c r="C14" s="45" t="s">
        <v>1536</v>
      </c>
      <c r="D14" s="30"/>
      <c r="E14" s="30"/>
      <c r="F14" s="30"/>
      <c r="G14" s="30"/>
    </row>
    <row r="15" spans="1:7" s="4" customFormat="1" ht="67.5" x14ac:dyDescent="0.15">
      <c r="A15" s="11">
        <f t="shared" si="1"/>
        <v>1521</v>
      </c>
      <c r="B15" s="10">
        <f t="shared" si="2"/>
        <v>11</v>
      </c>
      <c r="C15" s="45" t="s">
        <v>1537</v>
      </c>
      <c r="D15" s="30"/>
      <c r="E15" s="30"/>
      <c r="F15" s="30"/>
      <c r="G15" s="30"/>
    </row>
    <row r="16" spans="1:7" s="4" customFormat="1" ht="40.5" x14ac:dyDescent="0.15">
      <c r="A16" s="11">
        <f t="shared" si="1"/>
        <v>1522</v>
      </c>
      <c r="B16" s="10">
        <f t="shared" si="2"/>
        <v>12</v>
      </c>
      <c r="C16" s="45" t="s">
        <v>1538</v>
      </c>
      <c r="D16" s="30"/>
      <c r="E16" s="30"/>
      <c r="F16" s="30"/>
      <c r="G16" s="30"/>
    </row>
    <row r="17" spans="1:7" s="4" customFormat="1" ht="54" x14ac:dyDescent="0.15">
      <c r="A17" s="11">
        <f t="shared" si="1"/>
        <v>1523</v>
      </c>
      <c r="B17" s="10">
        <f t="shared" si="2"/>
        <v>13</v>
      </c>
      <c r="C17" s="45" t="s">
        <v>1539</v>
      </c>
      <c r="D17" s="30"/>
      <c r="E17" s="30"/>
      <c r="F17" s="30"/>
      <c r="G17" s="30"/>
    </row>
    <row r="18" spans="1:7" s="148" customFormat="1" ht="27" x14ac:dyDescent="0.15">
      <c r="A18" s="11">
        <f t="shared" si="1"/>
        <v>1524</v>
      </c>
      <c r="B18" s="10">
        <f t="shared" si="2"/>
        <v>14</v>
      </c>
      <c r="C18" s="45" t="s">
        <v>1540</v>
      </c>
      <c r="D18" s="11"/>
      <c r="E18" s="147"/>
      <c r="F18" s="147"/>
      <c r="G18" s="147"/>
    </row>
    <row r="19" spans="1:7" x14ac:dyDescent="0.15">
      <c r="A19" s="76"/>
      <c r="B19" s="18"/>
      <c r="C19" s="177" t="s">
        <v>1541</v>
      </c>
      <c r="D19" s="177"/>
      <c r="E19" s="177"/>
      <c r="F19" s="177"/>
      <c r="G19" s="177"/>
    </row>
    <row r="20" spans="1:7" ht="40.5" x14ac:dyDescent="0.15">
      <c r="A20" s="11">
        <f t="shared" ref="A20:B25" si="3">IF(A19=0,A18+1,A19+1)</f>
        <v>1525</v>
      </c>
      <c r="B20" s="10">
        <f t="shared" si="3"/>
        <v>15</v>
      </c>
      <c r="C20" s="45" t="s">
        <v>1542</v>
      </c>
      <c r="D20" s="11"/>
      <c r="E20" s="16"/>
      <c r="F20" s="146" t="s">
        <v>1531</v>
      </c>
      <c r="G20" s="16"/>
    </row>
    <row r="21" spans="1:7" ht="54" x14ac:dyDescent="0.15">
      <c r="A21" s="11">
        <f t="shared" si="3"/>
        <v>1526</v>
      </c>
      <c r="B21" s="10">
        <f t="shared" si="3"/>
        <v>16</v>
      </c>
      <c r="C21" s="45" t="s">
        <v>1543</v>
      </c>
      <c r="D21" s="11"/>
      <c r="E21" s="16"/>
      <c r="F21" s="146"/>
      <c r="G21" s="16"/>
    </row>
    <row r="22" spans="1:7" s="4" customFormat="1" ht="54" x14ac:dyDescent="0.15">
      <c r="A22" s="11">
        <f t="shared" si="3"/>
        <v>1527</v>
      </c>
      <c r="B22" s="10">
        <f t="shared" si="3"/>
        <v>17</v>
      </c>
      <c r="C22" s="45" t="s">
        <v>1544</v>
      </c>
      <c r="D22" s="30"/>
      <c r="E22" s="30"/>
      <c r="F22" s="30"/>
      <c r="G22" s="30"/>
    </row>
    <row r="23" spans="1:7" s="4" customFormat="1" ht="67.5" x14ac:dyDescent="0.15">
      <c r="A23" s="11">
        <f t="shared" si="3"/>
        <v>1528</v>
      </c>
      <c r="B23" s="10">
        <f t="shared" si="3"/>
        <v>18</v>
      </c>
      <c r="C23" s="45" t="s">
        <v>1537</v>
      </c>
      <c r="D23" s="30"/>
      <c r="E23" s="30"/>
      <c r="F23" s="30"/>
      <c r="G23" s="30"/>
    </row>
    <row r="24" spans="1:7" s="4" customFormat="1" ht="40.5" x14ac:dyDescent="0.15">
      <c r="A24" s="11">
        <f t="shared" si="3"/>
        <v>1529</v>
      </c>
      <c r="B24" s="10">
        <f t="shared" si="3"/>
        <v>19</v>
      </c>
      <c r="C24" s="45" t="s">
        <v>1545</v>
      </c>
      <c r="D24" s="30"/>
      <c r="E24" s="30"/>
      <c r="F24" s="30"/>
      <c r="G24" s="30"/>
    </row>
    <row r="25" spans="1:7" s="148" customFormat="1" ht="27" x14ac:dyDescent="0.15">
      <c r="A25" s="11">
        <f t="shared" si="3"/>
        <v>1530</v>
      </c>
      <c r="B25" s="10">
        <f t="shared" si="3"/>
        <v>20</v>
      </c>
      <c r="C25" s="45" t="s">
        <v>1540</v>
      </c>
      <c r="D25" s="11"/>
      <c r="E25" s="147"/>
      <c r="F25" s="147"/>
      <c r="G25" s="147"/>
    </row>
    <row r="26" spans="1:7" s="4" customFormat="1" x14ac:dyDescent="0.15">
      <c r="A26" s="76"/>
      <c r="B26" s="18"/>
      <c r="C26" s="177" t="s">
        <v>1546</v>
      </c>
      <c r="D26" s="177"/>
      <c r="E26" s="177"/>
      <c r="F26" s="177"/>
      <c r="G26" s="177"/>
    </row>
    <row r="27" spans="1:7" ht="67.5" x14ac:dyDescent="0.15">
      <c r="A27" s="11">
        <f t="shared" ref="A27:B30" si="4">IF(A26=0,A25+1,A26+1)</f>
        <v>1531</v>
      </c>
      <c r="B27" s="10">
        <f t="shared" si="4"/>
        <v>21</v>
      </c>
      <c r="C27" s="45" t="s">
        <v>1547</v>
      </c>
      <c r="D27" s="11"/>
      <c r="E27" s="16"/>
      <c r="F27" s="16"/>
      <c r="G27" s="30"/>
    </row>
    <row r="28" spans="1:7" ht="67.5" x14ac:dyDescent="0.15">
      <c r="A28" s="11">
        <f t="shared" si="4"/>
        <v>1532</v>
      </c>
      <c r="B28" s="10">
        <f t="shared" si="4"/>
        <v>22</v>
      </c>
      <c r="C28" s="45" t="s">
        <v>1548</v>
      </c>
      <c r="D28" s="11"/>
      <c r="E28" s="16"/>
      <c r="F28" s="16"/>
      <c r="G28" s="16"/>
    </row>
    <row r="29" spans="1:7" ht="27" x14ac:dyDescent="0.15">
      <c r="A29" s="11">
        <f t="shared" si="4"/>
        <v>1533</v>
      </c>
      <c r="B29" s="10">
        <f t="shared" si="4"/>
        <v>23</v>
      </c>
      <c r="C29" s="45" t="s">
        <v>1549</v>
      </c>
      <c r="D29" s="11"/>
      <c r="E29" s="16"/>
      <c r="F29" s="16"/>
      <c r="G29" s="16"/>
    </row>
    <row r="30" spans="1:7" ht="40.5" x14ac:dyDescent="0.15">
      <c r="A30" s="11">
        <f t="shared" si="4"/>
        <v>1534</v>
      </c>
      <c r="B30" s="10">
        <f t="shared" si="4"/>
        <v>24</v>
      </c>
      <c r="C30" s="45" t="s">
        <v>1550</v>
      </c>
      <c r="D30" s="11"/>
      <c r="E30" s="16"/>
      <c r="F30" s="16"/>
      <c r="G30" s="30"/>
    </row>
    <row r="31" spans="1:7" x14ac:dyDescent="0.15">
      <c r="A31" s="76"/>
      <c r="B31" s="18"/>
      <c r="C31" s="177" t="s">
        <v>1551</v>
      </c>
      <c r="D31" s="177"/>
      <c r="E31" s="177"/>
      <c r="F31" s="177"/>
      <c r="G31" s="177"/>
    </row>
    <row r="32" spans="1:7" ht="40.5" x14ac:dyDescent="0.15">
      <c r="A32" s="11">
        <f t="shared" ref="A32:B36" si="5">IF(A31=0,A30+1,A31+1)</f>
        <v>1535</v>
      </c>
      <c r="B32" s="10">
        <f t="shared" si="5"/>
        <v>25</v>
      </c>
      <c r="C32" s="45" t="s">
        <v>1552</v>
      </c>
      <c r="D32" s="11"/>
      <c r="E32" s="16"/>
      <c r="F32" s="16"/>
      <c r="G32" s="16"/>
    </row>
    <row r="33" spans="1:7" ht="54" x14ac:dyDescent="0.15">
      <c r="A33" s="11">
        <f t="shared" si="5"/>
        <v>1536</v>
      </c>
      <c r="B33" s="10">
        <f t="shared" si="5"/>
        <v>26</v>
      </c>
      <c r="C33" s="45" t="s">
        <v>1553</v>
      </c>
      <c r="D33" s="11"/>
      <c r="E33" s="16"/>
      <c r="F33" s="16"/>
      <c r="G33" s="16"/>
    </row>
    <row r="34" spans="1:7" ht="54" x14ac:dyDescent="0.15">
      <c r="A34" s="11">
        <f t="shared" si="5"/>
        <v>1537</v>
      </c>
      <c r="B34" s="10">
        <f t="shared" si="5"/>
        <v>27</v>
      </c>
      <c r="C34" s="45" t="s">
        <v>1554</v>
      </c>
      <c r="D34" s="11"/>
      <c r="E34" s="16"/>
      <c r="F34" s="16"/>
      <c r="G34" s="16"/>
    </row>
    <row r="35" spans="1:7" ht="54" x14ac:dyDescent="0.15">
      <c r="A35" s="11">
        <f t="shared" si="5"/>
        <v>1538</v>
      </c>
      <c r="B35" s="10">
        <f t="shared" si="5"/>
        <v>28</v>
      </c>
      <c r="C35" s="45" t="s">
        <v>1555</v>
      </c>
      <c r="D35" s="11"/>
      <c r="E35" s="16"/>
      <c r="F35" s="16"/>
      <c r="G35" s="16"/>
    </row>
    <row r="36" spans="1:7" ht="81" x14ac:dyDescent="0.15">
      <c r="A36" s="11">
        <f t="shared" si="5"/>
        <v>1539</v>
      </c>
      <c r="B36" s="10">
        <f t="shared" si="5"/>
        <v>29</v>
      </c>
      <c r="C36" s="45" t="s">
        <v>1556</v>
      </c>
      <c r="D36" s="11"/>
      <c r="E36" s="16"/>
      <c r="F36" s="16"/>
      <c r="G36" s="16"/>
    </row>
    <row r="37" spans="1:7" x14ac:dyDescent="0.15">
      <c r="A37" s="76"/>
      <c r="B37" s="18"/>
      <c r="C37" s="177" t="s">
        <v>1557</v>
      </c>
      <c r="D37" s="177"/>
      <c r="E37" s="177"/>
      <c r="F37" s="177"/>
      <c r="G37" s="177"/>
    </row>
    <row r="38" spans="1:7" ht="40.5" x14ac:dyDescent="0.15">
      <c r="A38" s="11">
        <f t="shared" ref="A38:B44" si="6">IF(A37=0,A36+1,A37+1)</f>
        <v>1540</v>
      </c>
      <c r="B38" s="10">
        <f t="shared" si="6"/>
        <v>30</v>
      </c>
      <c r="C38" s="45" t="s">
        <v>1558</v>
      </c>
      <c r="D38" s="11"/>
      <c r="E38" s="16"/>
      <c r="F38" s="16"/>
      <c r="G38" s="16"/>
    </row>
    <row r="39" spans="1:7" ht="54" x14ac:dyDescent="0.15">
      <c r="A39" s="11">
        <f t="shared" si="6"/>
        <v>1541</v>
      </c>
      <c r="B39" s="10">
        <f t="shared" si="6"/>
        <v>31</v>
      </c>
      <c r="C39" s="45" t="s">
        <v>1559</v>
      </c>
      <c r="D39" s="11"/>
      <c r="E39" s="16"/>
      <c r="F39" s="16"/>
      <c r="G39" s="16"/>
    </row>
    <row r="40" spans="1:7" ht="54" x14ac:dyDescent="0.15">
      <c r="A40" s="11">
        <f t="shared" si="6"/>
        <v>1542</v>
      </c>
      <c r="B40" s="10">
        <f t="shared" si="6"/>
        <v>32</v>
      </c>
      <c r="C40" s="45" t="s">
        <v>1560</v>
      </c>
      <c r="D40" s="11"/>
      <c r="E40" s="16"/>
      <c r="F40" s="16"/>
      <c r="G40" s="16"/>
    </row>
    <row r="41" spans="1:7" ht="67.5" x14ac:dyDescent="0.15">
      <c r="A41" s="11">
        <f t="shared" si="6"/>
        <v>1543</v>
      </c>
      <c r="B41" s="10">
        <f t="shared" si="6"/>
        <v>33</v>
      </c>
      <c r="C41" s="45" t="s">
        <v>1561</v>
      </c>
      <c r="D41" s="11"/>
      <c r="E41" s="16"/>
      <c r="F41" s="16"/>
      <c r="G41" s="16"/>
    </row>
    <row r="42" spans="1:7" ht="54" x14ac:dyDescent="0.15">
      <c r="A42" s="11">
        <f t="shared" si="6"/>
        <v>1544</v>
      </c>
      <c r="B42" s="10">
        <f t="shared" si="6"/>
        <v>34</v>
      </c>
      <c r="C42" s="45" t="s">
        <v>1562</v>
      </c>
      <c r="D42" s="11"/>
      <c r="E42" s="16"/>
      <c r="F42" s="16"/>
      <c r="G42" s="30"/>
    </row>
    <row r="43" spans="1:7" ht="54" x14ac:dyDescent="0.15">
      <c r="A43" s="11">
        <f t="shared" si="6"/>
        <v>1545</v>
      </c>
      <c r="B43" s="10">
        <f t="shared" si="6"/>
        <v>35</v>
      </c>
      <c r="C43" s="45" t="s">
        <v>1563</v>
      </c>
      <c r="D43" s="11"/>
      <c r="E43" s="16"/>
      <c r="F43" s="16"/>
      <c r="G43" s="16"/>
    </row>
    <row r="44" spans="1:7" ht="40.5" x14ac:dyDescent="0.15">
      <c r="A44" s="11">
        <f t="shared" si="6"/>
        <v>1546</v>
      </c>
      <c r="B44" s="10">
        <f t="shared" si="6"/>
        <v>36</v>
      </c>
      <c r="C44" s="45" t="s">
        <v>1564</v>
      </c>
      <c r="D44" s="11"/>
      <c r="E44" s="16"/>
      <c r="F44" s="16"/>
      <c r="G44" s="16"/>
    </row>
    <row r="45" spans="1:7" s="4" customFormat="1" x14ac:dyDescent="0.15">
      <c r="A45" s="76"/>
      <c r="B45" s="18"/>
      <c r="C45" s="177" t="s">
        <v>1565</v>
      </c>
      <c r="D45" s="177"/>
      <c r="E45" s="177"/>
      <c r="F45" s="177"/>
      <c r="G45" s="177"/>
    </row>
    <row r="46" spans="1:7" ht="67.5" x14ac:dyDescent="0.15">
      <c r="A46" s="11">
        <f t="shared" ref="A46:B48" si="7">IF(A45=0,A44+1,A45+1)</f>
        <v>1547</v>
      </c>
      <c r="B46" s="10">
        <f t="shared" si="7"/>
        <v>37</v>
      </c>
      <c r="C46" s="45" t="s">
        <v>1566</v>
      </c>
      <c r="D46" s="11"/>
      <c r="E46" s="16"/>
      <c r="F46" s="16"/>
      <c r="G46" s="16"/>
    </row>
    <row r="47" spans="1:7" s="2" customFormat="1" ht="54" x14ac:dyDescent="0.15">
      <c r="A47" s="11">
        <f t="shared" si="7"/>
        <v>1548</v>
      </c>
      <c r="B47" s="10">
        <f t="shared" si="7"/>
        <v>38</v>
      </c>
      <c r="C47" s="45" t="s">
        <v>1567</v>
      </c>
      <c r="D47" s="11"/>
      <c r="E47" s="16"/>
      <c r="F47" s="16"/>
      <c r="G47" s="30"/>
    </row>
    <row r="48" spans="1:7" s="2" customFormat="1" ht="27" x14ac:dyDescent="0.15">
      <c r="A48" s="11">
        <f t="shared" si="7"/>
        <v>1549</v>
      </c>
      <c r="B48" s="10">
        <f t="shared" si="7"/>
        <v>39</v>
      </c>
      <c r="C48" s="45" t="s">
        <v>1568</v>
      </c>
      <c r="D48" s="11"/>
      <c r="E48" s="16"/>
      <c r="F48" s="16"/>
      <c r="G48" s="30"/>
    </row>
    <row r="49" spans="1:7" x14ac:dyDescent="0.15">
      <c r="A49" s="76"/>
      <c r="B49" s="18"/>
      <c r="C49" s="177" t="s">
        <v>1569</v>
      </c>
      <c r="D49" s="177"/>
      <c r="E49" s="177"/>
      <c r="F49" s="177"/>
      <c r="G49" s="177"/>
    </row>
    <row r="50" spans="1:7" ht="54" x14ac:dyDescent="0.15">
      <c r="A50" s="11">
        <f t="shared" ref="A50:B54" si="8">IF(A49=0,A48+1,A49+1)</f>
        <v>1550</v>
      </c>
      <c r="B50" s="10">
        <f t="shared" si="8"/>
        <v>40</v>
      </c>
      <c r="C50" s="45" t="s">
        <v>1570</v>
      </c>
      <c r="D50" s="11"/>
      <c r="E50" s="16"/>
      <c r="F50" s="16"/>
      <c r="G50" s="16"/>
    </row>
    <row r="51" spans="1:7" ht="54" x14ac:dyDescent="0.15">
      <c r="A51" s="11">
        <f t="shared" si="8"/>
        <v>1551</v>
      </c>
      <c r="B51" s="10">
        <f t="shared" si="8"/>
        <v>41</v>
      </c>
      <c r="C51" s="45" t="s">
        <v>1571</v>
      </c>
      <c r="D51" s="11"/>
      <c r="E51" s="16"/>
      <c r="F51" s="16"/>
      <c r="G51" s="16"/>
    </row>
    <row r="52" spans="1:7" ht="54" x14ac:dyDescent="0.15">
      <c r="A52" s="11">
        <f t="shared" si="8"/>
        <v>1552</v>
      </c>
      <c r="B52" s="10">
        <f t="shared" si="8"/>
        <v>42</v>
      </c>
      <c r="C52" s="45" t="s">
        <v>1572</v>
      </c>
      <c r="D52" s="11"/>
      <c r="E52" s="16"/>
      <c r="F52" s="16"/>
      <c r="G52" s="16"/>
    </row>
    <row r="53" spans="1:7" ht="54" x14ac:dyDescent="0.15">
      <c r="A53" s="11">
        <f t="shared" si="8"/>
        <v>1553</v>
      </c>
      <c r="B53" s="10">
        <f t="shared" si="8"/>
        <v>43</v>
      </c>
      <c r="C53" s="45" t="s">
        <v>1573</v>
      </c>
      <c r="D53" s="11"/>
      <c r="E53" s="16"/>
      <c r="F53" s="16"/>
      <c r="G53" s="16"/>
    </row>
    <row r="54" spans="1:7" ht="81" x14ac:dyDescent="0.15">
      <c r="A54" s="11">
        <f t="shared" si="8"/>
        <v>1554</v>
      </c>
      <c r="B54" s="10">
        <f t="shared" si="8"/>
        <v>44</v>
      </c>
      <c r="C54" s="45" t="s">
        <v>1574</v>
      </c>
      <c r="D54" s="11"/>
      <c r="E54" s="16"/>
      <c r="F54" s="16"/>
      <c r="G54" s="16"/>
    </row>
    <row r="55" spans="1:7" x14ac:dyDescent="0.15">
      <c r="A55" s="76"/>
      <c r="B55" s="18"/>
      <c r="C55" s="172" t="s">
        <v>1575</v>
      </c>
      <c r="D55" s="173"/>
      <c r="E55" s="173"/>
      <c r="F55" s="173"/>
      <c r="G55" s="174"/>
    </row>
    <row r="56" spans="1:7" ht="40.5" x14ac:dyDescent="0.15">
      <c r="A56" s="11">
        <f t="shared" ref="A56:B58" si="9">IF(A55=0,A54+1,A55+1)</f>
        <v>1555</v>
      </c>
      <c r="B56" s="10">
        <f t="shared" si="9"/>
        <v>45</v>
      </c>
      <c r="C56" s="72" t="s">
        <v>1576</v>
      </c>
      <c r="D56" s="11"/>
      <c r="E56" s="16"/>
      <c r="F56" s="16"/>
      <c r="G56" s="19"/>
    </row>
    <row r="57" spans="1:7" ht="54" x14ac:dyDescent="0.15">
      <c r="A57" s="11">
        <f t="shared" si="9"/>
        <v>1556</v>
      </c>
      <c r="B57" s="10">
        <f t="shared" si="9"/>
        <v>46</v>
      </c>
      <c r="C57" s="72" t="s">
        <v>1577</v>
      </c>
      <c r="D57" s="11"/>
      <c r="E57" s="16"/>
      <c r="F57" s="16"/>
      <c r="G57" s="30"/>
    </row>
    <row r="58" spans="1:7" ht="54" x14ac:dyDescent="0.15">
      <c r="A58" s="11">
        <f t="shared" si="9"/>
        <v>1557</v>
      </c>
      <c r="B58" s="10">
        <f t="shared" si="9"/>
        <v>47</v>
      </c>
      <c r="C58" s="72" t="s">
        <v>1578</v>
      </c>
      <c r="D58" s="11"/>
      <c r="E58" s="16"/>
      <c r="F58" s="16"/>
      <c r="G58" s="19"/>
    </row>
    <row r="59" spans="1:7" s="4" customFormat="1" x14ac:dyDescent="0.15">
      <c r="A59" s="76"/>
      <c r="B59" s="18"/>
      <c r="C59" s="172" t="s">
        <v>1579</v>
      </c>
      <c r="D59" s="173"/>
      <c r="E59" s="173"/>
      <c r="F59" s="173"/>
      <c r="G59" s="174"/>
    </row>
    <row r="60" spans="1:7" s="2" customFormat="1" ht="162" x14ac:dyDescent="0.15">
      <c r="A60" s="11">
        <f t="shared" ref="A60:A72" si="10">IF(A59=0,A58+1,A59+1)</f>
        <v>1558</v>
      </c>
      <c r="B60" s="10">
        <f t="shared" ref="B60:B72" si="11">IF(B59=0,B58+1,B59+1)</f>
        <v>48</v>
      </c>
      <c r="C60" s="45" t="s">
        <v>1580</v>
      </c>
      <c r="D60" s="11"/>
      <c r="E60" s="16"/>
      <c r="F60" s="16"/>
      <c r="G60" s="16"/>
    </row>
    <row r="61" spans="1:7" s="2" customFormat="1" ht="94.5" x14ac:dyDescent="0.15">
      <c r="A61" s="11">
        <f t="shared" si="10"/>
        <v>1559</v>
      </c>
      <c r="B61" s="10">
        <f t="shared" si="11"/>
        <v>49</v>
      </c>
      <c r="C61" s="45" t="s">
        <v>1581</v>
      </c>
      <c r="D61" s="11"/>
      <c r="E61" s="16"/>
      <c r="F61" s="16"/>
      <c r="G61" s="16"/>
    </row>
    <row r="62" spans="1:7" s="2" customFormat="1" ht="40.5" x14ac:dyDescent="0.15">
      <c r="A62" s="11">
        <f t="shared" si="10"/>
        <v>1560</v>
      </c>
      <c r="B62" s="10">
        <f t="shared" si="11"/>
        <v>50</v>
      </c>
      <c r="C62" s="45" t="s">
        <v>1582</v>
      </c>
      <c r="D62" s="11"/>
      <c r="E62" s="16"/>
      <c r="F62" s="16"/>
      <c r="G62" s="16"/>
    </row>
    <row r="63" spans="1:7" s="2" customFormat="1" ht="40.5" x14ac:dyDescent="0.15">
      <c r="A63" s="11">
        <f t="shared" si="10"/>
        <v>1561</v>
      </c>
      <c r="B63" s="10">
        <f t="shared" si="11"/>
        <v>51</v>
      </c>
      <c r="C63" s="45" t="s">
        <v>1583</v>
      </c>
      <c r="D63" s="11"/>
      <c r="E63" s="16"/>
      <c r="F63" s="16"/>
      <c r="G63" s="16"/>
    </row>
    <row r="64" spans="1:7" s="2" customFormat="1" ht="54" x14ac:dyDescent="0.15">
      <c r="A64" s="11">
        <f t="shared" si="10"/>
        <v>1562</v>
      </c>
      <c r="B64" s="10">
        <f t="shared" si="11"/>
        <v>52</v>
      </c>
      <c r="C64" s="45" t="s">
        <v>1584</v>
      </c>
      <c r="D64" s="11"/>
      <c r="E64" s="16"/>
      <c r="F64" s="16"/>
      <c r="G64" s="16"/>
    </row>
    <row r="65" spans="1:7" s="2" customFormat="1" ht="81" x14ac:dyDescent="0.15">
      <c r="A65" s="11">
        <f t="shared" si="10"/>
        <v>1563</v>
      </c>
      <c r="B65" s="10">
        <f t="shared" si="11"/>
        <v>53</v>
      </c>
      <c r="C65" s="45" t="s">
        <v>1585</v>
      </c>
      <c r="D65" s="11"/>
      <c r="E65" s="16"/>
      <c r="F65" s="16"/>
      <c r="G65" s="16"/>
    </row>
    <row r="66" spans="1:7" s="2" customFormat="1" ht="54" x14ac:dyDescent="0.15">
      <c r="A66" s="11">
        <f t="shared" si="10"/>
        <v>1564</v>
      </c>
      <c r="B66" s="10">
        <f t="shared" si="11"/>
        <v>54</v>
      </c>
      <c r="C66" s="45" t="s">
        <v>1586</v>
      </c>
      <c r="D66" s="11"/>
      <c r="E66" s="16"/>
      <c r="F66" s="16"/>
      <c r="G66" s="16"/>
    </row>
    <row r="67" spans="1:7" s="2" customFormat="1" ht="40.5" x14ac:dyDescent="0.15">
      <c r="A67" s="11">
        <f t="shared" si="10"/>
        <v>1565</v>
      </c>
      <c r="B67" s="10">
        <f t="shared" si="11"/>
        <v>55</v>
      </c>
      <c r="C67" s="45" t="s">
        <v>1587</v>
      </c>
      <c r="D67" s="11"/>
      <c r="E67" s="16"/>
      <c r="F67" s="16"/>
      <c r="G67" s="16"/>
    </row>
    <row r="68" spans="1:7" s="2" customFormat="1" ht="40.5" x14ac:dyDescent="0.15">
      <c r="A68" s="11">
        <f t="shared" si="10"/>
        <v>1566</v>
      </c>
      <c r="B68" s="10">
        <f t="shared" si="11"/>
        <v>56</v>
      </c>
      <c r="C68" s="45" t="s">
        <v>1588</v>
      </c>
      <c r="D68" s="11"/>
      <c r="E68" s="16"/>
      <c r="F68" s="16"/>
      <c r="G68" s="16"/>
    </row>
    <row r="69" spans="1:7" s="2" customFormat="1" ht="54" x14ac:dyDescent="0.15">
      <c r="A69" s="11">
        <f t="shared" si="10"/>
        <v>1567</v>
      </c>
      <c r="B69" s="10">
        <f t="shared" si="11"/>
        <v>57</v>
      </c>
      <c r="C69" s="45" t="s">
        <v>1589</v>
      </c>
      <c r="D69" s="11"/>
      <c r="E69" s="16"/>
      <c r="F69" s="16"/>
      <c r="G69" s="16"/>
    </row>
    <row r="70" spans="1:7" s="2" customFormat="1" ht="67.5" x14ac:dyDescent="0.15">
      <c r="A70" s="11">
        <f t="shared" si="10"/>
        <v>1568</v>
      </c>
      <c r="B70" s="10">
        <f t="shared" si="11"/>
        <v>58</v>
      </c>
      <c r="C70" s="45" t="s">
        <v>1537</v>
      </c>
      <c r="D70" s="11"/>
      <c r="E70" s="16"/>
      <c r="F70" s="16"/>
      <c r="G70" s="16"/>
    </row>
    <row r="71" spans="1:7" s="2" customFormat="1" ht="40.5" x14ac:dyDescent="0.15">
      <c r="A71" s="11">
        <f t="shared" si="10"/>
        <v>1569</v>
      </c>
      <c r="B71" s="10">
        <f t="shared" si="11"/>
        <v>59</v>
      </c>
      <c r="C71" s="45" t="s">
        <v>1538</v>
      </c>
      <c r="D71" s="11"/>
      <c r="E71" s="16"/>
      <c r="F71" s="16"/>
      <c r="G71" s="30"/>
    </row>
    <row r="72" spans="1:7" s="2" customFormat="1" ht="67.5" x14ac:dyDescent="0.15">
      <c r="A72" s="11">
        <f t="shared" si="10"/>
        <v>1570</v>
      </c>
      <c r="B72" s="10">
        <f t="shared" si="11"/>
        <v>60</v>
      </c>
      <c r="C72" s="45" t="s">
        <v>1590</v>
      </c>
      <c r="D72" s="11"/>
      <c r="E72" s="16"/>
      <c r="F72" s="16"/>
      <c r="G72" s="16"/>
    </row>
    <row r="73" spans="1:7" s="4" customFormat="1" x14ac:dyDescent="0.15">
      <c r="A73" s="76"/>
      <c r="B73" s="18"/>
      <c r="C73" s="177" t="s">
        <v>1591</v>
      </c>
      <c r="D73" s="177"/>
      <c r="E73" s="177"/>
      <c r="F73" s="177"/>
      <c r="G73" s="177"/>
    </row>
    <row r="74" spans="1:7" s="4" customFormat="1" ht="81" x14ac:dyDescent="0.15">
      <c r="A74" s="11">
        <f t="shared" ref="A74:B78" si="12">IF(A73=0,A72+1,A73+1)</f>
        <v>1571</v>
      </c>
      <c r="B74" s="10">
        <f t="shared" si="12"/>
        <v>61</v>
      </c>
      <c r="C74" s="45" t="s">
        <v>1592</v>
      </c>
      <c r="D74" s="30"/>
      <c r="E74" s="30"/>
      <c r="F74" s="30"/>
      <c r="G74" s="30"/>
    </row>
    <row r="75" spans="1:7" s="4" customFormat="1" ht="40.5" x14ac:dyDescent="0.15">
      <c r="A75" s="11">
        <f t="shared" si="12"/>
        <v>1572</v>
      </c>
      <c r="B75" s="10">
        <f t="shared" si="12"/>
        <v>62</v>
      </c>
      <c r="C75" s="45" t="s">
        <v>1593</v>
      </c>
      <c r="D75" s="30"/>
      <c r="E75" s="30"/>
      <c r="F75" s="30"/>
      <c r="G75" s="30"/>
    </row>
    <row r="76" spans="1:7" s="4" customFormat="1" ht="67.5" x14ac:dyDescent="0.15">
      <c r="A76" s="11">
        <f t="shared" si="12"/>
        <v>1573</v>
      </c>
      <c r="B76" s="10">
        <f t="shared" si="12"/>
        <v>63</v>
      </c>
      <c r="C76" s="45" t="s">
        <v>1594</v>
      </c>
      <c r="D76" s="30"/>
      <c r="E76" s="30"/>
      <c r="F76" s="30"/>
      <c r="G76" s="30"/>
    </row>
    <row r="77" spans="1:7" s="4" customFormat="1" ht="40.5" x14ac:dyDescent="0.15">
      <c r="A77" s="11">
        <f t="shared" si="12"/>
        <v>1574</v>
      </c>
      <c r="B77" s="10">
        <f t="shared" si="12"/>
        <v>64</v>
      </c>
      <c r="C77" s="45" t="s">
        <v>1595</v>
      </c>
      <c r="D77" s="30"/>
      <c r="E77" s="30"/>
      <c r="F77" s="30"/>
      <c r="G77" s="30"/>
    </row>
    <row r="78" spans="1:7" s="4" customFormat="1" ht="40.5" x14ac:dyDescent="0.15">
      <c r="A78" s="11">
        <f t="shared" si="12"/>
        <v>1575</v>
      </c>
      <c r="B78" s="10">
        <f t="shared" si="12"/>
        <v>65</v>
      </c>
      <c r="C78" s="45" t="s">
        <v>1596</v>
      </c>
      <c r="D78" s="45"/>
      <c r="E78" s="45"/>
      <c r="F78" s="45"/>
      <c r="G78" s="45"/>
    </row>
    <row r="79" spans="1:7" x14ac:dyDescent="0.15">
      <c r="A79" s="76"/>
      <c r="B79" s="18"/>
      <c r="C79" s="53" t="s">
        <v>1597</v>
      </c>
      <c r="D79" s="32"/>
      <c r="E79" s="32"/>
      <c r="F79" s="32"/>
      <c r="G79" s="33"/>
    </row>
    <row r="80" spans="1:7" ht="148.5" x14ac:dyDescent="0.15">
      <c r="A80" s="11">
        <f t="shared" ref="A80:B87" si="13">IF(A79=0,A78+1,A79+1)</f>
        <v>1576</v>
      </c>
      <c r="B80" s="10">
        <f t="shared" si="13"/>
        <v>66</v>
      </c>
      <c r="C80" s="45" t="s">
        <v>1598</v>
      </c>
      <c r="D80" s="11"/>
      <c r="E80" s="16"/>
      <c r="F80" s="16"/>
      <c r="G80" s="19"/>
    </row>
    <row r="81" spans="1:8" ht="94.5" x14ac:dyDescent="0.15">
      <c r="A81" s="11">
        <f t="shared" si="13"/>
        <v>1577</v>
      </c>
      <c r="B81" s="10">
        <f t="shared" si="13"/>
        <v>67</v>
      </c>
      <c r="C81" s="45" t="s">
        <v>1599</v>
      </c>
      <c r="D81" s="11"/>
      <c r="E81" s="16"/>
      <c r="F81" s="16"/>
      <c r="G81" s="19"/>
    </row>
    <row r="82" spans="1:8" ht="40.5" x14ac:dyDescent="0.15">
      <c r="A82" s="11">
        <f t="shared" si="13"/>
        <v>1578</v>
      </c>
      <c r="B82" s="10">
        <f t="shared" si="13"/>
        <v>68</v>
      </c>
      <c r="C82" s="45" t="s">
        <v>1600</v>
      </c>
      <c r="D82" s="11"/>
      <c r="E82" s="16"/>
      <c r="F82" s="16"/>
      <c r="G82" s="19"/>
    </row>
    <row r="83" spans="1:8" ht="40.5" x14ac:dyDescent="0.15">
      <c r="A83" s="11">
        <f t="shared" si="13"/>
        <v>1579</v>
      </c>
      <c r="B83" s="10">
        <f t="shared" si="13"/>
        <v>69</v>
      </c>
      <c r="C83" s="45" t="s">
        <v>1583</v>
      </c>
      <c r="D83" s="11"/>
      <c r="E83" s="16"/>
      <c r="F83" s="16"/>
      <c r="G83" s="19"/>
    </row>
    <row r="84" spans="1:8" ht="40.5" x14ac:dyDescent="0.15">
      <c r="A84" s="11">
        <f t="shared" si="13"/>
        <v>1580</v>
      </c>
      <c r="B84" s="10">
        <f t="shared" si="13"/>
        <v>70</v>
      </c>
      <c r="C84" s="45" t="s">
        <v>1601</v>
      </c>
      <c r="D84" s="11"/>
      <c r="E84" s="16"/>
      <c r="F84" s="16"/>
      <c r="G84" s="19"/>
    </row>
    <row r="85" spans="1:8" ht="40.5" x14ac:dyDescent="0.15">
      <c r="A85" s="11">
        <f t="shared" si="13"/>
        <v>1581</v>
      </c>
      <c r="B85" s="10">
        <f t="shared" si="13"/>
        <v>71</v>
      </c>
      <c r="C85" s="45" t="s">
        <v>1602</v>
      </c>
      <c r="D85" s="11"/>
      <c r="E85" s="16"/>
      <c r="F85" s="16"/>
      <c r="G85" s="19"/>
    </row>
    <row r="86" spans="1:8" ht="229.5" x14ac:dyDescent="0.15">
      <c r="A86" s="11">
        <f t="shared" si="13"/>
        <v>1582</v>
      </c>
      <c r="B86" s="10">
        <f t="shared" si="13"/>
        <v>72</v>
      </c>
      <c r="C86" s="44" t="s">
        <v>1603</v>
      </c>
      <c r="D86" s="11"/>
      <c r="E86" s="16"/>
      <c r="F86" s="45"/>
      <c r="G86" s="19"/>
    </row>
    <row r="87" spans="1:8" ht="67.5" x14ac:dyDescent="0.15">
      <c r="A87" s="11">
        <f t="shared" si="13"/>
        <v>1583</v>
      </c>
      <c r="B87" s="10">
        <f t="shared" si="13"/>
        <v>73</v>
      </c>
      <c r="C87" s="45" t="s">
        <v>1604</v>
      </c>
      <c r="D87" s="11"/>
      <c r="E87" s="16"/>
      <c r="F87" s="16"/>
      <c r="G87" s="19"/>
    </row>
    <row r="88" spans="1:8" x14ac:dyDescent="0.15">
      <c r="A88" s="76"/>
      <c r="B88" s="18"/>
      <c r="C88" s="177" t="s">
        <v>1605</v>
      </c>
      <c r="D88" s="177"/>
      <c r="E88" s="177"/>
      <c r="F88" s="177"/>
      <c r="G88" s="177"/>
    </row>
    <row r="89" spans="1:8" ht="40.5" x14ac:dyDescent="0.15">
      <c r="A89" s="11">
        <f t="shared" ref="A89:B92" si="14">IF(A88=0,A87+1,A88+1)</f>
        <v>1584</v>
      </c>
      <c r="B89" s="10">
        <f t="shared" si="14"/>
        <v>74</v>
      </c>
      <c r="C89" s="45" t="s">
        <v>1606</v>
      </c>
      <c r="D89" s="11"/>
      <c r="E89" s="16"/>
      <c r="F89" s="16"/>
      <c r="G89" s="16"/>
      <c r="H89" s="2"/>
    </row>
    <row r="90" spans="1:8" ht="54" x14ac:dyDescent="0.15">
      <c r="A90" s="11">
        <f t="shared" si="14"/>
        <v>1585</v>
      </c>
      <c r="B90" s="10">
        <f t="shared" si="14"/>
        <v>75</v>
      </c>
      <c r="C90" s="45" t="s">
        <v>1607</v>
      </c>
      <c r="D90" s="11"/>
      <c r="E90" s="16"/>
      <c r="F90" s="16"/>
      <c r="G90" s="16"/>
    </row>
    <row r="91" spans="1:8" ht="54" x14ac:dyDescent="0.15">
      <c r="A91" s="11">
        <f t="shared" si="14"/>
        <v>1586</v>
      </c>
      <c r="B91" s="10">
        <f t="shared" si="14"/>
        <v>76</v>
      </c>
      <c r="C91" s="45" t="s">
        <v>1608</v>
      </c>
      <c r="D91" s="11"/>
      <c r="E91" s="16"/>
      <c r="F91" s="16"/>
      <c r="G91" s="16"/>
    </row>
    <row r="92" spans="1:8" ht="229.5" x14ac:dyDescent="0.15">
      <c r="A92" s="11">
        <f t="shared" si="14"/>
        <v>1587</v>
      </c>
      <c r="B92" s="10">
        <f t="shared" si="14"/>
        <v>77</v>
      </c>
      <c r="C92" s="45" t="s">
        <v>1609</v>
      </c>
      <c r="D92" s="11"/>
      <c r="E92" s="16"/>
      <c r="F92" s="16"/>
      <c r="G92" s="16"/>
    </row>
    <row r="93" spans="1:8" s="4" customFormat="1" x14ac:dyDescent="0.15">
      <c r="A93" s="76"/>
      <c r="B93" s="18"/>
      <c r="C93" s="177" t="s">
        <v>1610</v>
      </c>
      <c r="D93" s="177"/>
      <c r="E93" s="177"/>
      <c r="F93" s="177"/>
      <c r="G93" s="177"/>
    </row>
    <row r="94" spans="1:8" s="2" customFormat="1" ht="54" x14ac:dyDescent="0.15">
      <c r="A94" s="11">
        <f t="shared" ref="A94:B99" si="15">IF(A93=0,A92+1,A93+1)</f>
        <v>1588</v>
      </c>
      <c r="B94" s="10">
        <f t="shared" si="15"/>
        <v>78</v>
      </c>
      <c r="C94" s="45" t="s">
        <v>1611</v>
      </c>
      <c r="D94" s="11"/>
      <c r="E94" s="16"/>
      <c r="F94" s="16"/>
      <c r="G94" s="30"/>
    </row>
    <row r="95" spans="1:8" s="2" customFormat="1" ht="54" x14ac:dyDescent="0.15">
      <c r="A95" s="11">
        <f t="shared" si="15"/>
        <v>1589</v>
      </c>
      <c r="B95" s="10">
        <f t="shared" si="15"/>
        <v>79</v>
      </c>
      <c r="C95" s="45" t="s">
        <v>1612</v>
      </c>
      <c r="D95" s="11"/>
      <c r="E95" s="16"/>
      <c r="F95" s="16"/>
      <c r="G95" s="30"/>
    </row>
    <row r="96" spans="1:8" s="2" customFormat="1" ht="40.5" x14ac:dyDescent="0.15">
      <c r="A96" s="11">
        <f t="shared" si="15"/>
        <v>1590</v>
      </c>
      <c r="B96" s="10">
        <f t="shared" si="15"/>
        <v>80</v>
      </c>
      <c r="C96" s="45" t="s">
        <v>1613</v>
      </c>
      <c r="D96" s="11"/>
      <c r="E96" s="16"/>
      <c r="F96" s="16"/>
      <c r="G96" s="30"/>
    </row>
    <row r="97" spans="1:8" s="2" customFormat="1" ht="67.5" x14ac:dyDescent="0.15">
      <c r="A97" s="11">
        <f t="shared" si="15"/>
        <v>1591</v>
      </c>
      <c r="B97" s="10">
        <f t="shared" si="15"/>
        <v>81</v>
      </c>
      <c r="C97" s="45" t="s">
        <v>1614</v>
      </c>
      <c r="D97" s="11"/>
      <c r="E97" s="16"/>
      <c r="F97" s="16"/>
      <c r="G97" s="30"/>
    </row>
    <row r="98" spans="1:8" s="2" customFormat="1" ht="42.75" customHeight="1" x14ac:dyDescent="0.15">
      <c r="A98" s="11">
        <f t="shared" si="15"/>
        <v>1592</v>
      </c>
      <c r="B98" s="10">
        <f t="shared" si="15"/>
        <v>82</v>
      </c>
      <c r="C98" s="45" t="s">
        <v>1615</v>
      </c>
      <c r="D98" s="11"/>
      <c r="E98" s="16"/>
      <c r="F98" s="16"/>
      <c r="G98" s="30"/>
      <c r="H98" s="100"/>
    </row>
    <row r="99" spans="1:8" s="2" customFormat="1" ht="54" x14ac:dyDescent="0.15">
      <c r="A99" s="11">
        <f t="shared" si="15"/>
        <v>1593</v>
      </c>
      <c r="B99" s="10">
        <f t="shared" si="15"/>
        <v>83</v>
      </c>
      <c r="C99" s="45" t="s">
        <v>1616</v>
      </c>
      <c r="D99" s="11"/>
      <c r="E99" s="16"/>
      <c r="F99" s="16"/>
      <c r="G99" s="16"/>
    </row>
  </sheetData>
  <autoFilter ref="A2:G99" xr:uid="{00000000-0009-0000-0000-000016000000}"/>
  <mergeCells count="14">
    <mergeCell ref="C31:G31"/>
    <mergeCell ref="C88:G88"/>
    <mergeCell ref="C93:G93"/>
    <mergeCell ref="C37:G37"/>
    <mergeCell ref="C45:G45"/>
    <mergeCell ref="C49:G49"/>
    <mergeCell ref="C55:G55"/>
    <mergeCell ref="C59:G59"/>
    <mergeCell ref="C73:G73"/>
    <mergeCell ref="B1:C1"/>
    <mergeCell ref="C3:G3"/>
    <mergeCell ref="C8:G8"/>
    <mergeCell ref="C19:G19"/>
    <mergeCell ref="C26:G26"/>
  </mergeCells>
  <phoneticPr fontId="29"/>
  <pageMargins left="0.70866141732283472" right="0.70866141732283472" top="0.74803149606299213" bottom="0.74803149606299213" header="0.31496062992125984" footer="0.31496062992125984"/>
  <pageSetup paperSize="9" scale="91" orientation="landscape" r:id="rId1"/>
  <headerFooter>
    <oddFooter>&amp;C&amp;P／&amp;N</oddFooter>
  </headerFooter>
  <rowBreaks count="7" manualBreakCount="7">
    <brk id="18" max="6" man="1"/>
    <brk id="30" max="6" man="1"/>
    <brk id="48" max="6" man="1"/>
    <brk id="58" max="6" man="1"/>
    <brk id="64" max="6" man="1"/>
    <brk id="72" max="6" man="1"/>
    <brk id="87" max="6"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36AF2-47BA-47CD-97FE-5ED3FF7C9704}">
  <dimension ref="A1:G337"/>
  <sheetViews>
    <sheetView view="pageBreakPreview" zoomScale="90" zoomScaleNormal="100" zoomScaleSheetLayoutView="90" workbookViewId="0">
      <selection activeCell="E235" sqref="E235"/>
    </sheetView>
  </sheetViews>
  <sheetFormatPr defaultRowHeight="13.5" x14ac:dyDescent="0.15"/>
  <cols>
    <col min="1" max="1" width="5.125" style="86" customWidth="1"/>
    <col min="2" max="2" width="7.25" style="83" customWidth="1"/>
    <col min="3" max="3" width="56" style="47" customWidth="1"/>
    <col min="4" max="4" width="5.625" style="3" customWidth="1"/>
    <col min="5" max="5" width="10.375" style="3" customWidth="1"/>
    <col min="6" max="6" width="26.625" style="3" customWidth="1"/>
    <col min="7" max="7" width="23.625" style="7" customWidth="1"/>
    <col min="8" max="16384" width="9" style="3"/>
  </cols>
  <sheetData>
    <row r="1" spans="1:7" s="1" customFormat="1" ht="25.5" customHeight="1" x14ac:dyDescent="0.15">
      <c r="A1" s="25"/>
      <c r="B1" s="149" t="s">
        <v>2066</v>
      </c>
      <c r="C1" s="8"/>
      <c r="D1" s="8"/>
      <c r="E1" s="8"/>
      <c r="F1" s="8"/>
      <c r="G1" s="9" t="s">
        <v>239</v>
      </c>
    </row>
    <row r="2" spans="1:7" s="2" customFormat="1" ht="36" customHeight="1" x14ac:dyDescent="0.15">
      <c r="A2" s="121" t="s">
        <v>240</v>
      </c>
      <c r="B2" s="122" t="s">
        <v>241</v>
      </c>
      <c r="C2" s="121" t="s">
        <v>359</v>
      </c>
      <c r="D2" s="121" t="s">
        <v>242</v>
      </c>
      <c r="E2" s="123" t="s">
        <v>243</v>
      </c>
      <c r="F2" s="124" t="s">
        <v>244</v>
      </c>
      <c r="G2" s="121" t="s">
        <v>245</v>
      </c>
    </row>
    <row r="3" spans="1:7" ht="17.25" x14ac:dyDescent="0.15">
      <c r="A3" s="164"/>
      <c r="B3" s="164"/>
      <c r="C3" s="196" t="s">
        <v>1617</v>
      </c>
      <c r="D3" s="197"/>
      <c r="E3" s="197"/>
      <c r="F3" s="197"/>
      <c r="G3" s="198"/>
    </row>
    <row r="4" spans="1:7" ht="27" x14ac:dyDescent="0.15">
      <c r="A4" s="11">
        <f>'24ICタグシステム'!A99+1</f>
        <v>1594</v>
      </c>
      <c r="B4" s="11">
        <f>IF(B3=0,B3+1,B3+1)</f>
        <v>1</v>
      </c>
      <c r="C4" s="44" t="s">
        <v>2091</v>
      </c>
      <c r="D4" s="11"/>
      <c r="E4" s="16"/>
      <c r="F4" s="16"/>
      <c r="G4" s="16"/>
    </row>
    <row r="5" spans="1:7" s="2" customFormat="1" ht="67.5" x14ac:dyDescent="0.15">
      <c r="A5" s="11">
        <f t="shared" ref="A5:A10" si="0">IF(A4=0,A12+1,A4+1)</f>
        <v>1595</v>
      </c>
      <c r="B5" s="11">
        <f t="shared" ref="B5:B10" si="1">IF(B4=0,B3+1,B4+1)</f>
        <v>2</v>
      </c>
      <c r="C5" s="46" t="s">
        <v>2037</v>
      </c>
      <c r="D5" s="11"/>
      <c r="E5" s="12"/>
      <c r="F5" s="13"/>
      <c r="G5" s="11"/>
    </row>
    <row r="6" spans="1:7" ht="54" x14ac:dyDescent="0.15">
      <c r="A6" s="11">
        <f t="shared" si="0"/>
        <v>1596</v>
      </c>
      <c r="B6" s="11">
        <f t="shared" si="1"/>
        <v>3</v>
      </c>
      <c r="C6" s="44" t="s">
        <v>1753</v>
      </c>
      <c r="D6" s="11"/>
      <c r="E6" s="16"/>
      <c r="F6" s="16"/>
      <c r="G6" s="16"/>
    </row>
    <row r="7" spans="1:7" ht="54" x14ac:dyDescent="0.15">
      <c r="A7" s="11">
        <f t="shared" si="0"/>
        <v>1597</v>
      </c>
      <c r="B7" s="11">
        <f t="shared" si="1"/>
        <v>4</v>
      </c>
      <c r="C7" s="44" t="s">
        <v>1754</v>
      </c>
      <c r="D7" s="11"/>
      <c r="E7" s="16"/>
      <c r="F7" s="16"/>
      <c r="G7" s="16"/>
    </row>
    <row r="8" spans="1:7" ht="40.5" x14ac:dyDescent="0.15">
      <c r="A8" s="11">
        <f t="shared" si="0"/>
        <v>1598</v>
      </c>
      <c r="B8" s="11">
        <f t="shared" si="1"/>
        <v>5</v>
      </c>
      <c r="C8" s="44" t="s">
        <v>1755</v>
      </c>
      <c r="D8" s="11"/>
      <c r="E8" s="16"/>
      <c r="F8" s="16"/>
      <c r="G8" s="16"/>
    </row>
    <row r="9" spans="1:7" ht="54" x14ac:dyDescent="0.15">
      <c r="A9" s="11">
        <f t="shared" si="0"/>
        <v>1599</v>
      </c>
      <c r="B9" s="11">
        <f t="shared" si="1"/>
        <v>6</v>
      </c>
      <c r="C9" s="44" t="s">
        <v>1756</v>
      </c>
      <c r="D9" s="11"/>
      <c r="E9" s="16"/>
      <c r="F9" s="16"/>
      <c r="G9" s="16"/>
    </row>
    <row r="10" spans="1:7" ht="54" x14ac:dyDescent="0.15">
      <c r="A10" s="11">
        <f t="shared" si="0"/>
        <v>1600</v>
      </c>
      <c r="B10" s="11">
        <f t="shared" si="1"/>
        <v>7</v>
      </c>
      <c r="C10" s="44" t="s">
        <v>1757</v>
      </c>
      <c r="D10" s="11"/>
      <c r="E10" s="16"/>
      <c r="F10" s="16"/>
      <c r="G10" s="16"/>
    </row>
    <row r="11" spans="1:7" ht="17.25" x14ac:dyDescent="0.15">
      <c r="A11" s="164"/>
      <c r="B11" s="164"/>
      <c r="C11" s="196" t="s">
        <v>1758</v>
      </c>
      <c r="D11" s="197"/>
      <c r="E11" s="197"/>
      <c r="F11" s="197"/>
      <c r="G11" s="198"/>
    </row>
    <row r="12" spans="1:7" s="2" customFormat="1" x14ac:dyDescent="0.15">
      <c r="A12" s="76"/>
      <c r="B12" s="84"/>
      <c r="C12" s="172" t="s">
        <v>1759</v>
      </c>
      <c r="D12" s="173"/>
      <c r="E12" s="173"/>
      <c r="F12" s="173"/>
      <c r="G12" s="174"/>
    </row>
    <row r="13" spans="1:7" ht="40.5" x14ac:dyDescent="0.15">
      <c r="A13" s="11">
        <f>IF(A12&lt;&gt;0,A12+1,IF(A11&lt;&gt;0,A11+1,A10+1))</f>
        <v>1601</v>
      </c>
      <c r="B13" s="11">
        <f>IF(B12&lt;&gt;0,B12+1,IF(B11&lt;&gt;0,B11+1,B10+1))</f>
        <v>8</v>
      </c>
      <c r="C13" s="44" t="s">
        <v>1760</v>
      </c>
      <c r="D13" s="35"/>
      <c r="E13" s="165"/>
      <c r="F13" s="165"/>
      <c r="G13" s="165"/>
    </row>
    <row r="14" spans="1:7" ht="27" x14ac:dyDescent="0.15">
      <c r="A14" s="11">
        <f>IF(A13&lt;&gt;0,A13+1,IF(A12&lt;&gt;0,A12+1,A11+1))</f>
        <v>1602</v>
      </c>
      <c r="B14" s="11">
        <f>IF(B13&lt;&gt;0,B13+1,IF(B12&lt;&gt;0,B12+1,B11+1))</f>
        <v>9</v>
      </c>
      <c r="C14" s="44" t="s">
        <v>1761</v>
      </c>
      <c r="D14" s="11"/>
      <c r="E14" s="16"/>
      <c r="F14" s="16"/>
      <c r="G14" s="16"/>
    </row>
    <row r="15" spans="1:7" ht="27" x14ac:dyDescent="0.15">
      <c r="A15" s="11">
        <f t="shared" ref="A15:B24" si="2">IF(A14&lt;&gt;0,A14+1,IF(A13&lt;&gt;0,A13+1,A12+1))</f>
        <v>1603</v>
      </c>
      <c r="B15" s="11">
        <f t="shared" si="2"/>
        <v>10</v>
      </c>
      <c r="C15" s="44" t="s">
        <v>1762</v>
      </c>
      <c r="D15" s="11"/>
      <c r="E15" s="16"/>
      <c r="F15" s="16"/>
      <c r="G15" s="16"/>
    </row>
    <row r="16" spans="1:7" ht="27" x14ac:dyDescent="0.15">
      <c r="A16" s="11">
        <f t="shared" si="2"/>
        <v>1604</v>
      </c>
      <c r="B16" s="11">
        <f t="shared" si="2"/>
        <v>11</v>
      </c>
      <c r="C16" s="44" t="s">
        <v>1763</v>
      </c>
      <c r="D16" s="11"/>
      <c r="E16" s="16"/>
      <c r="F16" s="16"/>
      <c r="G16" s="16"/>
    </row>
    <row r="17" spans="1:7" ht="27" x14ac:dyDescent="0.15">
      <c r="A17" s="11">
        <f t="shared" si="2"/>
        <v>1605</v>
      </c>
      <c r="B17" s="11">
        <f t="shared" si="2"/>
        <v>12</v>
      </c>
      <c r="C17" s="45" t="s">
        <v>1764</v>
      </c>
      <c r="D17" s="11"/>
      <c r="E17" s="16"/>
      <c r="F17" s="16"/>
      <c r="G17" s="16"/>
    </row>
    <row r="18" spans="1:7" ht="54" x14ac:dyDescent="0.15">
      <c r="A18" s="11">
        <f t="shared" si="2"/>
        <v>1606</v>
      </c>
      <c r="B18" s="11">
        <f t="shared" si="2"/>
        <v>13</v>
      </c>
      <c r="C18" s="45" t="s">
        <v>1765</v>
      </c>
      <c r="D18" s="11"/>
      <c r="E18" s="16"/>
      <c r="F18" s="16"/>
      <c r="G18" s="16"/>
    </row>
    <row r="19" spans="1:7" ht="40.5" x14ac:dyDescent="0.15">
      <c r="A19" s="11">
        <f t="shared" si="2"/>
        <v>1607</v>
      </c>
      <c r="B19" s="11">
        <f t="shared" si="2"/>
        <v>14</v>
      </c>
      <c r="C19" s="44" t="s">
        <v>1766</v>
      </c>
      <c r="D19" s="11"/>
      <c r="E19" s="16"/>
      <c r="F19" s="16"/>
      <c r="G19" s="16"/>
    </row>
    <row r="20" spans="1:7" ht="27" x14ac:dyDescent="0.15">
      <c r="A20" s="11">
        <f t="shared" si="2"/>
        <v>1608</v>
      </c>
      <c r="B20" s="11">
        <f t="shared" si="2"/>
        <v>15</v>
      </c>
      <c r="C20" s="44" t="s">
        <v>1767</v>
      </c>
      <c r="D20" s="11"/>
      <c r="E20" s="16"/>
      <c r="F20" s="16"/>
      <c r="G20" s="16"/>
    </row>
    <row r="21" spans="1:7" s="2" customFormat="1" ht="40.5" x14ac:dyDescent="0.15">
      <c r="A21" s="11">
        <f t="shared" si="2"/>
        <v>1609</v>
      </c>
      <c r="B21" s="11">
        <f t="shared" si="2"/>
        <v>16</v>
      </c>
      <c r="C21" s="46" t="s">
        <v>1768</v>
      </c>
      <c r="D21" s="11"/>
      <c r="E21" s="12"/>
      <c r="F21" s="13"/>
      <c r="G21" s="11"/>
    </row>
    <row r="22" spans="1:7" s="2" customFormat="1" ht="40.5" x14ac:dyDescent="0.15">
      <c r="A22" s="11">
        <f t="shared" si="2"/>
        <v>1610</v>
      </c>
      <c r="B22" s="11">
        <f t="shared" si="2"/>
        <v>17</v>
      </c>
      <c r="C22" s="51" t="s">
        <v>1769</v>
      </c>
      <c r="D22" s="11"/>
      <c r="E22" s="12"/>
      <c r="F22" s="13"/>
      <c r="G22" s="11"/>
    </row>
    <row r="23" spans="1:7" s="2" customFormat="1" ht="54" x14ac:dyDescent="0.15">
      <c r="A23" s="11">
        <f t="shared" si="2"/>
        <v>1611</v>
      </c>
      <c r="B23" s="11">
        <f t="shared" si="2"/>
        <v>18</v>
      </c>
      <c r="C23" s="51" t="s">
        <v>1770</v>
      </c>
      <c r="D23" s="11"/>
      <c r="E23" s="12"/>
      <c r="F23" s="13"/>
      <c r="G23" s="11"/>
    </row>
    <row r="24" spans="1:7" s="2" customFormat="1" ht="40.5" x14ac:dyDescent="0.15">
      <c r="A24" s="11">
        <f t="shared" si="2"/>
        <v>1612</v>
      </c>
      <c r="B24" s="11">
        <f t="shared" si="2"/>
        <v>19</v>
      </c>
      <c r="C24" s="51" t="s">
        <v>1771</v>
      </c>
      <c r="D24" s="11"/>
      <c r="E24" s="12"/>
      <c r="F24" s="13"/>
      <c r="G24" s="11"/>
    </row>
    <row r="25" spans="1:7" s="4" customFormat="1" x14ac:dyDescent="0.15">
      <c r="A25" s="76"/>
      <c r="B25" s="76"/>
      <c r="C25" s="172" t="s">
        <v>1772</v>
      </c>
      <c r="D25" s="173"/>
      <c r="E25" s="173"/>
      <c r="F25" s="173"/>
      <c r="G25" s="174"/>
    </row>
    <row r="26" spans="1:7" ht="40.5" x14ac:dyDescent="0.15">
      <c r="A26" s="11">
        <f>IF(A25&lt;&gt;0,A25+1,IF(A24&lt;&gt;0,A24+1,A23+1))</f>
        <v>1613</v>
      </c>
      <c r="B26" s="11">
        <f>IF(B25&lt;&gt;0,B25+1,IF(B24&lt;&gt;0,B24+1,B23+1))</f>
        <v>20</v>
      </c>
      <c r="C26" s="44" t="s">
        <v>1773</v>
      </c>
      <c r="D26" s="11"/>
      <c r="E26" s="16"/>
      <c r="F26" s="16"/>
      <c r="G26" s="19"/>
    </row>
    <row r="27" spans="1:7" ht="40.5" x14ac:dyDescent="0.15">
      <c r="A27" s="11">
        <f t="shared" ref="A27:B42" si="3">IF(A26&lt;&gt;0,A26+1,IF(A25&lt;&gt;0,A25+1,A24+1))</f>
        <v>1614</v>
      </c>
      <c r="B27" s="11">
        <f t="shared" si="3"/>
        <v>21</v>
      </c>
      <c r="C27" s="44" t="s">
        <v>1774</v>
      </c>
      <c r="D27" s="11"/>
      <c r="E27" s="16"/>
      <c r="F27" s="16"/>
      <c r="G27" s="19"/>
    </row>
    <row r="28" spans="1:7" ht="40.5" x14ac:dyDescent="0.15">
      <c r="A28" s="11">
        <f t="shared" si="3"/>
        <v>1615</v>
      </c>
      <c r="B28" s="11">
        <f t="shared" si="3"/>
        <v>22</v>
      </c>
      <c r="C28" s="44" t="s">
        <v>1775</v>
      </c>
      <c r="D28" s="11"/>
      <c r="E28" s="16"/>
      <c r="F28" s="16"/>
      <c r="G28" s="19"/>
    </row>
    <row r="29" spans="1:7" ht="94.5" x14ac:dyDescent="0.15">
      <c r="A29" s="11">
        <f t="shared" si="3"/>
        <v>1616</v>
      </c>
      <c r="B29" s="11">
        <f t="shared" si="3"/>
        <v>23</v>
      </c>
      <c r="C29" s="44" t="s">
        <v>1776</v>
      </c>
      <c r="D29" s="11"/>
      <c r="E29" s="16"/>
      <c r="F29" s="16"/>
      <c r="G29" s="19"/>
    </row>
    <row r="30" spans="1:7" ht="40.5" x14ac:dyDescent="0.15">
      <c r="A30" s="11">
        <f t="shared" si="3"/>
        <v>1617</v>
      </c>
      <c r="B30" s="11">
        <f t="shared" si="3"/>
        <v>24</v>
      </c>
      <c r="C30" s="44" t="s">
        <v>1777</v>
      </c>
      <c r="D30" s="11"/>
      <c r="E30" s="16"/>
      <c r="F30" s="16"/>
      <c r="G30" s="19"/>
    </row>
    <row r="31" spans="1:7" ht="40.5" x14ac:dyDescent="0.15">
      <c r="A31" s="11">
        <f t="shared" si="3"/>
        <v>1618</v>
      </c>
      <c r="B31" s="11">
        <f t="shared" si="3"/>
        <v>25</v>
      </c>
      <c r="C31" s="44" t="s">
        <v>1778</v>
      </c>
      <c r="D31" s="165"/>
      <c r="E31" s="165"/>
      <c r="F31" s="165"/>
      <c r="G31" s="166"/>
    </row>
    <row r="32" spans="1:7" ht="27" x14ac:dyDescent="0.15">
      <c r="A32" s="11">
        <f t="shared" si="3"/>
        <v>1619</v>
      </c>
      <c r="B32" s="11">
        <f t="shared" si="3"/>
        <v>26</v>
      </c>
      <c r="C32" s="44" t="s">
        <v>1779</v>
      </c>
      <c r="D32" s="11"/>
      <c r="E32" s="16"/>
      <c r="F32" s="16"/>
      <c r="G32" s="19"/>
    </row>
    <row r="33" spans="1:7" ht="27" x14ac:dyDescent="0.15">
      <c r="A33" s="11">
        <f t="shared" si="3"/>
        <v>1620</v>
      </c>
      <c r="B33" s="11">
        <f t="shared" si="3"/>
        <v>27</v>
      </c>
      <c r="C33" s="44" t="s">
        <v>1780</v>
      </c>
      <c r="D33" s="11"/>
      <c r="E33" s="16"/>
      <c r="F33" s="16"/>
      <c r="G33" s="19"/>
    </row>
    <row r="34" spans="1:7" ht="54" x14ac:dyDescent="0.15">
      <c r="A34" s="11">
        <f t="shared" si="3"/>
        <v>1621</v>
      </c>
      <c r="B34" s="11">
        <f t="shared" si="3"/>
        <v>28</v>
      </c>
      <c r="C34" s="44" t="s">
        <v>1781</v>
      </c>
      <c r="D34" s="11"/>
      <c r="E34" s="16"/>
      <c r="F34" s="16"/>
      <c r="G34" s="19"/>
    </row>
    <row r="35" spans="1:7" ht="40.5" x14ac:dyDescent="0.15">
      <c r="A35" s="11">
        <f t="shared" si="3"/>
        <v>1622</v>
      </c>
      <c r="B35" s="11">
        <f t="shared" si="3"/>
        <v>29</v>
      </c>
      <c r="C35" s="44" t="s">
        <v>1782</v>
      </c>
      <c r="D35" s="165"/>
      <c r="E35" s="165"/>
      <c r="F35" s="165"/>
      <c r="G35" s="166"/>
    </row>
    <row r="36" spans="1:7" ht="27" x14ac:dyDescent="0.15">
      <c r="A36" s="11">
        <f>IF(A35&lt;&gt;0,A35+1,IF(A34&lt;&gt;0,A34+1,#REF!+1))</f>
        <v>1623</v>
      </c>
      <c r="B36" s="11">
        <f>IF(B35&lt;&gt;0,B35+1,IF(B34&lt;&gt;0,B34+1,#REF!+1))</f>
        <v>30</v>
      </c>
      <c r="C36" s="44" t="s">
        <v>1783</v>
      </c>
      <c r="D36" s="11"/>
      <c r="E36" s="16"/>
      <c r="F36" s="16"/>
      <c r="G36" s="19"/>
    </row>
    <row r="37" spans="1:7" ht="27" x14ac:dyDescent="0.15">
      <c r="A37" s="11">
        <f t="shared" si="3"/>
        <v>1624</v>
      </c>
      <c r="B37" s="11">
        <f t="shared" si="3"/>
        <v>31</v>
      </c>
      <c r="C37" s="44" t="s">
        <v>1784</v>
      </c>
      <c r="D37" s="11"/>
      <c r="E37" s="16"/>
      <c r="F37" s="16"/>
      <c r="G37" s="19"/>
    </row>
    <row r="38" spans="1:7" ht="27" x14ac:dyDescent="0.15">
      <c r="A38" s="11">
        <f t="shared" si="3"/>
        <v>1625</v>
      </c>
      <c r="B38" s="11">
        <f t="shared" si="3"/>
        <v>32</v>
      </c>
      <c r="C38" s="44" t="s">
        <v>1785</v>
      </c>
      <c r="D38" s="11"/>
      <c r="E38" s="16"/>
      <c r="F38" s="16"/>
      <c r="G38" s="19"/>
    </row>
    <row r="39" spans="1:7" ht="27" x14ac:dyDescent="0.15">
      <c r="A39" s="11">
        <f t="shared" si="3"/>
        <v>1626</v>
      </c>
      <c r="B39" s="11">
        <f t="shared" si="3"/>
        <v>33</v>
      </c>
      <c r="C39" s="44" t="s">
        <v>1786</v>
      </c>
      <c r="D39" s="11"/>
      <c r="E39" s="16"/>
      <c r="F39" s="16"/>
      <c r="G39" s="19"/>
    </row>
    <row r="40" spans="1:7" ht="27" x14ac:dyDescent="0.15">
      <c r="A40" s="11">
        <f t="shared" si="3"/>
        <v>1627</v>
      </c>
      <c r="B40" s="11">
        <f t="shared" si="3"/>
        <v>34</v>
      </c>
      <c r="C40" s="44" t="s">
        <v>1787</v>
      </c>
      <c r="D40" s="11"/>
      <c r="E40" s="16"/>
      <c r="F40" s="16"/>
      <c r="G40" s="19"/>
    </row>
    <row r="41" spans="1:7" ht="27" x14ac:dyDescent="0.15">
      <c r="A41" s="11">
        <f t="shared" si="3"/>
        <v>1628</v>
      </c>
      <c r="B41" s="11">
        <f t="shared" si="3"/>
        <v>35</v>
      </c>
      <c r="C41" s="44" t="s">
        <v>1788</v>
      </c>
      <c r="D41" s="11"/>
      <c r="E41" s="16"/>
      <c r="F41" s="16"/>
      <c r="G41" s="19"/>
    </row>
    <row r="42" spans="1:7" ht="27" x14ac:dyDescent="0.15">
      <c r="A42" s="11">
        <f t="shared" si="3"/>
        <v>1629</v>
      </c>
      <c r="B42" s="11">
        <f t="shared" si="3"/>
        <v>36</v>
      </c>
      <c r="C42" s="44" t="s">
        <v>1789</v>
      </c>
      <c r="D42" s="11"/>
      <c r="E42" s="16"/>
      <c r="F42" s="16"/>
      <c r="G42" s="19"/>
    </row>
    <row r="43" spans="1:7" ht="27" x14ac:dyDescent="0.15">
      <c r="A43" s="11">
        <f t="shared" ref="A43:B57" si="4">IF(A42&lt;&gt;0,A42+1,IF(A41&lt;&gt;0,A41+1,A40+1))</f>
        <v>1630</v>
      </c>
      <c r="B43" s="11">
        <f t="shared" si="4"/>
        <v>37</v>
      </c>
      <c r="C43" s="44" t="s">
        <v>1790</v>
      </c>
      <c r="D43" s="11"/>
      <c r="E43" s="16"/>
      <c r="F43" s="16"/>
      <c r="G43" s="19"/>
    </row>
    <row r="44" spans="1:7" ht="40.5" x14ac:dyDescent="0.15">
      <c r="A44" s="11">
        <f t="shared" si="4"/>
        <v>1631</v>
      </c>
      <c r="B44" s="11">
        <f t="shared" si="4"/>
        <v>38</v>
      </c>
      <c r="C44" s="44" t="s">
        <v>1791</v>
      </c>
      <c r="D44" s="11"/>
      <c r="E44" s="16"/>
      <c r="F44" s="16"/>
      <c r="G44" s="19"/>
    </row>
    <row r="45" spans="1:7" ht="54" x14ac:dyDescent="0.15">
      <c r="A45" s="11">
        <f t="shared" si="4"/>
        <v>1632</v>
      </c>
      <c r="B45" s="11">
        <f t="shared" si="4"/>
        <v>39</v>
      </c>
      <c r="C45" s="44" t="s">
        <v>1792</v>
      </c>
      <c r="D45" s="11"/>
      <c r="E45" s="16"/>
      <c r="F45" s="16"/>
      <c r="G45" s="19"/>
    </row>
    <row r="46" spans="1:7" ht="40.5" x14ac:dyDescent="0.15">
      <c r="A46" s="11">
        <f t="shared" si="4"/>
        <v>1633</v>
      </c>
      <c r="B46" s="11">
        <f t="shared" si="4"/>
        <v>40</v>
      </c>
      <c r="C46" s="44" t="s">
        <v>1793</v>
      </c>
      <c r="D46" s="165"/>
      <c r="E46" s="165"/>
      <c r="F46" s="165"/>
      <c r="G46" s="166"/>
    </row>
    <row r="47" spans="1:7" ht="27" x14ac:dyDescent="0.15">
      <c r="A47" s="11">
        <f t="shared" si="4"/>
        <v>1634</v>
      </c>
      <c r="B47" s="11">
        <f t="shared" si="4"/>
        <v>41</v>
      </c>
      <c r="C47" s="44" t="s">
        <v>1779</v>
      </c>
      <c r="D47" s="11"/>
      <c r="E47" s="16"/>
      <c r="F47" s="16"/>
      <c r="G47" s="19"/>
    </row>
    <row r="48" spans="1:7" ht="40.5" x14ac:dyDescent="0.15">
      <c r="A48" s="11">
        <f t="shared" si="4"/>
        <v>1635</v>
      </c>
      <c r="B48" s="11">
        <f t="shared" si="4"/>
        <v>42</v>
      </c>
      <c r="C48" s="44" t="s">
        <v>1794</v>
      </c>
      <c r="D48" s="11"/>
      <c r="E48" s="16"/>
      <c r="F48" s="16"/>
      <c r="G48" s="19"/>
    </row>
    <row r="49" spans="1:7" ht="27" x14ac:dyDescent="0.15">
      <c r="A49" s="11">
        <f t="shared" si="4"/>
        <v>1636</v>
      </c>
      <c r="B49" s="11">
        <f t="shared" si="4"/>
        <v>43</v>
      </c>
      <c r="C49" s="44" t="s">
        <v>1795</v>
      </c>
      <c r="D49" s="11"/>
      <c r="E49" s="16"/>
      <c r="F49" s="16"/>
      <c r="G49" s="19"/>
    </row>
    <row r="50" spans="1:7" ht="40.5" x14ac:dyDescent="0.15">
      <c r="A50" s="11">
        <f t="shared" si="4"/>
        <v>1637</v>
      </c>
      <c r="B50" s="11">
        <f t="shared" si="4"/>
        <v>44</v>
      </c>
      <c r="C50" s="44" t="s">
        <v>1796</v>
      </c>
      <c r="D50" s="165"/>
      <c r="E50" s="165"/>
      <c r="F50" s="165"/>
      <c r="G50" s="166"/>
    </row>
    <row r="51" spans="1:7" ht="54" x14ac:dyDescent="0.15">
      <c r="A51" s="11">
        <f t="shared" si="4"/>
        <v>1638</v>
      </c>
      <c r="B51" s="11">
        <f t="shared" si="4"/>
        <v>45</v>
      </c>
      <c r="C51" s="44" t="s">
        <v>1797</v>
      </c>
      <c r="D51" s="11"/>
      <c r="E51" s="16"/>
      <c r="F51" s="16"/>
      <c r="G51" s="19"/>
    </row>
    <row r="52" spans="1:7" ht="54" x14ac:dyDescent="0.15">
      <c r="A52" s="11">
        <f t="shared" si="4"/>
        <v>1639</v>
      </c>
      <c r="B52" s="11">
        <f t="shared" si="4"/>
        <v>46</v>
      </c>
      <c r="C52" s="44" t="s">
        <v>1798</v>
      </c>
      <c r="D52" s="11"/>
      <c r="E52" s="16"/>
      <c r="F52" s="16"/>
      <c r="G52" s="19"/>
    </row>
    <row r="53" spans="1:7" ht="54" x14ac:dyDescent="0.15">
      <c r="A53" s="11">
        <f t="shared" si="4"/>
        <v>1640</v>
      </c>
      <c r="B53" s="11">
        <f t="shared" si="4"/>
        <v>47</v>
      </c>
      <c r="C53" s="44" t="s">
        <v>1799</v>
      </c>
      <c r="D53" s="11"/>
      <c r="E53" s="16"/>
      <c r="F53" s="16"/>
      <c r="G53" s="19"/>
    </row>
    <row r="54" spans="1:7" ht="40.5" x14ac:dyDescent="0.15">
      <c r="A54" s="11">
        <f t="shared" si="4"/>
        <v>1641</v>
      </c>
      <c r="B54" s="11">
        <f t="shared" si="4"/>
        <v>48</v>
      </c>
      <c r="C54" s="44" t="s">
        <v>1800</v>
      </c>
      <c r="D54" s="165"/>
      <c r="E54" s="165"/>
      <c r="F54" s="165"/>
      <c r="G54" s="166"/>
    </row>
    <row r="55" spans="1:7" ht="27" x14ac:dyDescent="0.15">
      <c r="A55" s="11">
        <f>IF(A54&lt;&gt;0,A54+1,IF(#REF!&lt;&gt;0,#REF!+1,A53+1))</f>
        <v>1642</v>
      </c>
      <c r="B55" s="11">
        <f>IF(B54&lt;&gt;0,B54+1,IF(#REF!&lt;&gt;0,#REF!+1,B53+1))</f>
        <v>49</v>
      </c>
      <c r="C55" s="44" t="s">
        <v>1801</v>
      </c>
      <c r="D55" s="11"/>
      <c r="E55" s="16"/>
      <c r="F55" s="16"/>
      <c r="G55" s="19"/>
    </row>
    <row r="56" spans="1:7" ht="27" x14ac:dyDescent="0.15">
      <c r="A56" s="11">
        <f>IF(A55&lt;&gt;0,A55+1,IF(A54&lt;&gt;0,A54+1,#REF!+1))</f>
        <v>1643</v>
      </c>
      <c r="B56" s="11">
        <f>IF(B55&lt;&gt;0,B55+1,IF(B54&lt;&gt;0,B54+1,#REF!+1))</f>
        <v>50</v>
      </c>
      <c r="C56" s="44" t="s">
        <v>1802</v>
      </c>
      <c r="D56" s="11"/>
      <c r="E56" s="16"/>
      <c r="F56" s="16"/>
      <c r="G56" s="19"/>
    </row>
    <row r="57" spans="1:7" ht="27" x14ac:dyDescent="0.15">
      <c r="A57" s="11">
        <f t="shared" si="4"/>
        <v>1644</v>
      </c>
      <c r="B57" s="11">
        <f t="shared" si="4"/>
        <v>51</v>
      </c>
      <c r="C57" s="44" t="s">
        <v>1803</v>
      </c>
      <c r="D57" s="11"/>
      <c r="E57" s="16"/>
      <c r="F57" s="16"/>
      <c r="G57" s="19"/>
    </row>
    <row r="58" spans="1:7" ht="27" x14ac:dyDescent="0.15">
      <c r="A58" s="11">
        <f>IF(A57&lt;&gt;0,A57+1,IF(A56&lt;&gt;0,A56+1,A55+1))</f>
        <v>1645</v>
      </c>
      <c r="B58" s="11">
        <f t="shared" ref="B58" si="5">IF(B57&lt;&gt;0,B57+1,IF(B56&lt;&gt;0,B56+1,B55+1))</f>
        <v>52</v>
      </c>
      <c r="C58" s="44" t="s">
        <v>1804</v>
      </c>
      <c r="D58" s="11"/>
      <c r="E58" s="16"/>
      <c r="F58" s="16"/>
      <c r="G58" s="19"/>
    </row>
    <row r="59" spans="1:7" ht="17.25" x14ac:dyDescent="0.15">
      <c r="A59" s="164"/>
      <c r="B59" s="164"/>
      <c r="C59" s="196" t="s">
        <v>1805</v>
      </c>
      <c r="D59" s="197"/>
      <c r="E59" s="197"/>
      <c r="F59" s="197"/>
      <c r="G59" s="198"/>
    </row>
    <row r="60" spans="1:7" s="2" customFormat="1" x14ac:dyDescent="0.15">
      <c r="A60" s="76"/>
      <c r="B60" s="84"/>
      <c r="C60" s="172" t="s">
        <v>1759</v>
      </c>
      <c r="D60" s="173"/>
      <c r="E60" s="173"/>
      <c r="F60" s="173"/>
      <c r="G60" s="174"/>
    </row>
    <row r="61" spans="1:7" ht="40.5" x14ac:dyDescent="0.15">
      <c r="A61" s="11">
        <f t="shared" ref="A61:B66" si="6">IF(A60&lt;&gt;0,A60+1,IF(A59&lt;&gt;0,A59+1,A58+1))</f>
        <v>1646</v>
      </c>
      <c r="B61" s="11">
        <f t="shared" si="6"/>
        <v>53</v>
      </c>
      <c r="C61" s="44" t="s">
        <v>1760</v>
      </c>
      <c r="D61" s="165"/>
      <c r="E61" s="165"/>
      <c r="F61" s="165"/>
      <c r="G61" s="166"/>
    </row>
    <row r="62" spans="1:7" ht="27" x14ac:dyDescent="0.15">
      <c r="A62" s="11">
        <f t="shared" si="6"/>
        <v>1647</v>
      </c>
      <c r="B62" s="11">
        <f>IF(B61&lt;&gt;0,B61+1,IF(B60&lt;&gt;0,B60+1,B59+1))</f>
        <v>54</v>
      </c>
      <c r="C62" s="44" t="s">
        <v>1806</v>
      </c>
      <c r="D62" s="11"/>
      <c r="E62" s="16"/>
      <c r="F62" s="16"/>
      <c r="G62" s="16"/>
    </row>
    <row r="63" spans="1:7" ht="27" x14ac:dyDescent="0.15">
      <c r="A63" s="11">
        <f t="shared" si="6"/>
        <v>1648</v>
      </c>
      <c r="B63" s="11">
        <f>IF(B62&lt;&gt;0,B62+1,IF(B61&lt;&gt;0,B61+1,B60+1))</f>
        <v>55</v>
      </c>
      <c r="C63" s="44" t="s">
        <v>1807</v>
      </c>
      <c r="D63" s="11"/>
      <c r="E63" s="16"/>
      <c r="F63" s="16"/>
      <c r="G63" s="16"/>
    </row>
    <row r="64" spans="1:7" ht="27" x14ac:dyDescent="0.15">
      <c r="A64" s="11">
        <f t="shared" si="6"/>
        <v>1649</v>
      </c>
      <c r="B64" s="11">
        <f>IF(B63&lt;&gt;0,B63+1,IF(B62&lt;&gt;0,B62+1,B61+1))</f>
        <v>56</v>
      </c>
      <c r="C64" s="44" t="s">
        <v>1808</v>
      </c>
      <c r="D64" s="11"/>
      <c r="E64" s="16"/>
      <c r="F64" s="16"/>
      <c r="G64" s="16"/>
    </row>
    <row r="65" spans="1:7" ht="27" x14ac:dyDescent="0.15">
      <c r="A65" s="11">
        <f t="shared" si="6"/>
        <v>1650</v>
      </c>
      <c r="B65" s="11">
        <f>IF(B64&lt;&gt;0,B64+1,IF(B63&lt;&gt;0,B63+1,B62+1))</f>
        <v>57</v>
      </c>
      <c r="C65" s="45" t="s">
        <v>1809</v>
      </c>
      <c r="D65" s="11"/>
      <c r="E65" s="16"/>
      <c r="F65" s="16"/>
      <c r="G65" s="16"/>
    </row>
    <row r="66" spans="1:7" s="2" customFormat="1" ht="40.5" x14ac:dyDescent="0.15">
      <c r="A66" s="11">
        <f t="shared" si="6"/>
        <v>1651</v>
      </c>
      <c r="B66" s="11">
        <f>IF(B65&lt;&gt;0,B65+1,IF(B64&lt;&gt;0,B64+1,B63+1))</f>
        <v>58</v>
      </c>
      <c r="C66" s="46" t="s">
        <v>1810</v>
      </c>
      <c r="D66" s="11"/>
      <c r="E66" s="12"/>
      <c r="F66" s="13"/>
      <c r="G66" s="11"/>
    </row>
    <row r="67" spans="1:7" s="4" customFormat="1" x14ac:dyDescent="0.15">
      <c r="A67" s="76"/>
      <c r="B67" s="76"/>
      <c r="C67" s="172" t="s">
        <v>1811</v>
      </c>
      <c r="D67" s="173"/>
      <c r="E67" s="173"/>
      <c r="F67" s="173"/>
      <c r="G67" s="174"/>
    </row>
    <row r="68" spans="1:7" ht="27" x14ac:dyDescent="0.15">
      <c r="A68" s="11">
        <f>IF(A67&lt;&gt;0,A67+1,IF(A66&lt;&gt;0,A66+1,A65+1))</f>
        <v>1652</v>
      </c>
      <c r="B68" s="11">
        <f>IF(B67&lt;&gt;0,B67+1,IF(B66&lt;&gt;0,B66+1,B65+1))</f>
        <v>59</v>
      </c>
      <c r="C68" s="44" t="s">
        <v>1812</v>
      </c>
      <c r="D68" s="11"/>
      <c r="E68" s="16"/>
      <c r="F68" s="16"/>
      <c r="G68" s="19"/>
    </row>
    <row r="69" spans="1:7" ht="40.5" x14ac:dyDescent="0.15">
      <c r="A69" s="11">
        <f t="shared" ref="A69:B84" si="7">IF(A68&lt;&gt;0,A68+1,IF(A67&lt;&gt;0,A67+1,A66+1))</f>
        <v>1653</v>
      </c>
      <c r="B69" s="11">
        <f t="shared" si="7"/>
        <v>60</v>
      </c>
      <c r="C69" s="44" t="s">
        <v>1774</v>
      </c>
      <c r="D69" s="11"/>
      <c r="E69" s="16"/>
      <c r="F69" s="16"/>
      <c r="G69" s="19"/>
    </row>
    <row r="70" spans="1:7" ht="40.5" x14ac:dyDescent="0.15">
      <c r="A70" s="11">
        <f t="shared" si="7"/>
        <v>1654</v>
      </c>
      <c r="B70" s="11">
        <f t="shared" si="7"/>
        <v>61</v>
      </c>
      <c r="C70" s="44" t="s">
        <v>1813</v>
      </c>
      <c r="D70" s="11"/>
      <c r="E70" s="16"/>
      <c r="F70" s="16"/>
      <c r="G70" s="19"/>
    </row>
    <row r="71" spans="1:7" ht="40.5" x14ac:dyDescent="0.15">
      <c r="A71" s="11">
        <f t="shared" si="7"/>
        <v>1655</v>
      </c>
      <c r="B71" s="11">
        <f t="shared" si="7"/>
        <v>62</v>
      </c>
      <c r="C71" s="44" t="s">
        <v>1793</v>
      </c>
      <c r="D71" s="165"/>
      <c r="E71" s="165"/>
      <c r="F71" s="165"/>
      <c r="G71" s="166"/>
    </row>
    <row r="72" spans="1:7" ht="27" x14ac:dyDescent="0.15">
      <c r="A72" s="11">
        <f t="shared" si="7"/>
        <v>1656</v>
      </c>
      <c r="B72" s="11">
        <f t="shared" si="7"/>
        <v>63</v>
      </c>
      <c r="C72" s="44" t="s">
        <v>1779</v>
      </c>
      <c r="D72" s="11"/>
      <c r="E72" s="16"/>
      <c r="F72" s="16"/>
      <c r="G72" s="19"/>
    </row>
    <row r="73" spans="1:7" ht="40.5" x14ac:dyDescent="0.15">
      <c r="A73" s="11">
        <f t="shared" si="7"/>
        <v>1657</v>
      </c>
      <c r="B73" s="11">
        <f t="shared" si="7"/>
        <v>64</v>
      </c>
      <c r="C73" s="44" t="s">
        <v>1794</v>
      </c>
      <c r="D73" s="11"/>
      <c r="E73" s="16"/>
      <c r="F73" s="16"/>
      <c r="G73" s="19"/>
    </row>
    <row r="74" spans="1:7" ht="27" x14ac:dyDescent="0.15">
      <c r="A74" s="11">
        <f t="shared" si="7"/>
        <v>1658</v>
      </c>
      <c r="B74" s="11">
        <f t="shared" si="7"/>
        <v>65</v>
      </c>
      <c r="C74" s="44" t="s">
        <v>1814</v>
      </c>
      <c r="D74" s="11"/>
      <c r="E74" s="16"/>
      <c r="F74" s="16"/>
      <c r="G74" s="19"/>
    </row>
    <row r="75" spans="1:7" ht="40.5" x14ac:dyDescent="0.15">
      <c r="A75" s="11">
        <f t="shared" si="7"/>
        <v>1659</v>
      </c>
      <c r="B75" s="11">
        <f t="shared" si="7"/>
        <v>66</v>
      </c>
      <c r="C75" s="44" t="s">
        <v>1800</v>
      </c>
      <c r="D75" s="165"/>
      <c r="E75" s="165"/>
      <c r="F75" s="165"/>
      <c r="G75" s="166"/>
    </row>
    <row r="76" spans="1:7" ht="27" x14ac:dyDescent="0.15">
      <c r="A76" s="11">
        <f t="shared" si="7"/>
        <v>1660</v>
      </c>
      <c r="B76" s="11">
        <f t="shared" si="7"/>
        <v>67</v>
      </c>
      <c r="C76" s="44" t="s">
        <v>1801</v>
      </c>
      <c r="D76" s="11"/>
      <c r="E76" s="16"/>
      <c r="F76" s="16"/>
      <c r="G76" s="19"/>
    </row>
    <row r="77" spans="1:7" ht="27" x14ac:dyDescent="0.15">
      <c r="A77" s="11">
        <f t="shared" si="7"/>
        <v>1661</v>
      </c>
      <c r="B77" s="11">
        <f t="shared" si="7"/>
        <v>68</v>
      </c>
      <c r="C77" s="44" t="s">
        <v>1802</v>
      </c>
      <c r="D77" s="11"/>
      <c r="E77" s="16"/>
      <c r="F77" s="16"/>
      <c r="G77" s="19"/>
    </row>
    <row r="78" spans="1:7" ht="27" x14ac:dyDescent="0.15">
      <c r="A78" s="11">
        <f t="shared" si="7"/>
        <v>1662</v>
      </c>
      <c r="B78" s="11">
        <f t="shared" si="7"/>
        <v>69</v>
      </c>
      <c r="C78" s="44" t="s">
        <v>1803</v>
      </c>
      <c r="D78" s="11"/>
      <c r="E78" s="16"/>
      <c r="F78" s="16"/>
      <c r="G78" s="19"/>
    </row>
    <row r="79" spans="1:7" ht="27" x14ac:dyDescent="0.15">
      <c r="A79" s="11">
        <f t="shared" si="7"/>
        <v>1663</v>
      </c>
      <c r="B79" s="11">
        <f t="shared" si="7"/>
        <v>70</v>
      </c>
      <c r="C79" s="44" t="s">
        <v>1815</v>
      </c>
      <c r="D79" s="11"/>
      <c r="E79" s="16"/>
      <c r="F79" s="16"/>
      <c r="G79" s="19"/>
    </row>
    <row r="80" spans="1:7" ht="27" x14ac:dyDescent="0.15">
      <c r="A80" s="11">
        <f t="shared" si="7"/>
        <v>1664</v>
      </c>
      <c r="B80" s="11">
        <f t="shared" si="7"/>
        <v>71</v>
      </c>
      <c r="C80" s="44" t="s">
        <v>1816</v>
      </c>
      <c r="D80" s="11"/>
      <c r="E80" s="16"/>
      <c r="F80" s="16"/>
      <c r="G80" s="19"/>
    </row>
    <row r="81" spans="1:7" ht="27" x14ac:dyDescent="0.15">
      <c r="A81" s="11">
        <f t="shared" si="7"/>
        <v>1665</v>
      </c>
      <c r="B81" s="11">
        <f t="shared" si="7"/>
        <v>72</v>
      </c>
      <c r="C81" s="44" t="s">
        <v>1817</v>
      </c>
      <c r="D81" s="11"/>
      <c r="E81" s="16"/>
      <c r="F81" s="16"/>
      <c r="G81" s="19"/>
    </row>
    <row r="82" spans="1:7" ht="27" x14ac:dyDescent="0.15">
      <c r="A82" s="11">
        <f t="shared" si="7"/>
        <v>1666</v>
      </c>
      <c r="B82" s="11">
        <f t="shared" si="7"/>
        <v>73</v>
      </c>
      <c r="C82" s="44" t="s">
        <v>1818</v>
      </c>
      <c r="D82" s="11"/>
      <c r="E82" s="16"/>
      <c r="F82" s="16"/>
      <c r="G82" s="19"/>
    </row>
    <row r="83" spans="1:7" ht="27" x14ac:dyDescent="0.15">
      <c r="A83" s="11">
        <f t="shared" si="7"/>
        <v>1667</v>
      </c>
      <c r="B83" s="11">
        <f t="shared" si="7"/>
        <v>74</v>
      </c>
      <c r="C83" s="44" t="s">
        <v>1819</v>
      </c>
      <c r="D83" s="11"/>
      <c r="E83" s="16"/>
      <c r="F83" s="16"/>
      <c r="G83" s="19"/>
    </row>
    <row r="84" spans="1:7" ht="27" x14ac:dyDescent="0.15">
      <c r="A84" s="11">
        <f t="shared" si="7"/>
        <v>1668</v>
      </c>
      <c r="B84" s="11">
        <f t="shared" si="7"/>
        <v>75</v>
      </c>
      <c r="C84" s="44" t="s">
        <v>1820</v>
      </c>
      <c r="D84" s="11"/>
      <c r="E84" s="16"/>
      <c r="F84" s="16"/>
      <c r="G84" s="19"/>
    </row>
    <row r="85" spans="1:7" ht="17.25" x14ac:dyDescent="0.15">
      <c r="A85" s="164"/>
      <c r="B85" s="164"/>
      <c r="C85" s="196" t="s">
        <v>1821</v>
      </c>
      <c r="D85" s="197"/>
      <c r="E85" s="197"/>
      <c r="F85" s="197"/>
      <c r="G85" s="198"/>
    </row>
    <row r="86" spans="1:7" s="2" customFormat="1" x14ac:dyDescent="0.15">
      <c r="A86" s="76"/>
      <c r="B86" s="84"/>
      <c r="C86" s="172" t="s">
        <v>1759</v>
      </c>
      <c r="D86" s="173"/>
      <c r="E86" s="173"/>
      <c r="F86" s="173"/>
      <c r="G86" s="174"/>
    </row>
    <row r="87" spans="1:7" ht="40.5" x14ac:dyDescent="0.15">
      <c r="A87" s="11">
        <f>IF(A86&lt;&gt;0,A86+1,IF(A85&lt;&gt;0,A85+1,A84+1))</f>
        <v>1669</v>
      </c>
      <c r="B87" s="11">
        <f>IF(B86&lt;&gt;0,B86+1,IF(B85&lt;&gt;0,B85+1,B84+1))</f>
        <v>76</v>
      </c>
      <c r="C87" s="44" t="s">
        <v>1822</v>
      </c>
      <c r="D87" s="11"/>
      <c r="E87" s="16"/>
      <c r="F87" s="16"/>
      <c r="G87" s="16"/>
    </row>
    <row r="88" spans="1:7" ht="27" x14ac:dyDescent="0.15">
      <c r="A88" s="11">
        <f t="shared" ref="A88:B97" si="8">IF(A87&lt;&gt;0,A87+1,IF(A86&lt;&gt;0,A86+1,A85+1))</f>
        <v>1670</v>
      </c>
      <c r="B88" s="11">
        <f t="shared" si="8"/>
        <v>77</v>
      </c>
      <c r="C88" s="44" t="s">
        <v>1823</v>
      </c>
      <c r="D88" s="11"/>
      <c r="E88" s="16"/>
      <c r="F88" s="16"/>
      <c r="G88" s="16"/>
    </row>
    <row r="89" spans="1:7" ht="27" x14ac:dyDescent="0.15">
      <c r="A89" s="11">
        <f t="shared" si="8"/>
        <v>1671</v>
      </c>
      <c r="B89" s="11">
        <f t="shared" si="8"/>
        <v>78</v>
      </c>
      <c r="C89" s="44" t="s">
        <v>1824</v>
      </c>
      <c r="D89" s="165"/>
      <c r="E89" s="165"/>
      <c r="F89" s="165"/>
      <c r="G89" s="166"/>
    </row>
    <row r="90" spans="1:7" ht="27" x14ac:dyDescent="0.15">
      <c r="A90" s="11">
        <f t="shared" si="8"/>
        <v>1672</v>
      </c>
      <c r="B90" s="11">
        <f t="shared" si="8"/>
        <v>79</v>
      </c>
      <c r="C90" s="44" t="s">
        <v>1825</v>
      </c>
      <c r="D90" s="11"/>
      <c r="E90" s="16"/>
      <c r="F90" s="16"/>
      <c r="G90" s="16"/>
    </row>
    <row r="91" spans="1:7" ht="27" x14ac:dyDescent="0.15">
      <c r="A91" s="11">
        <f t="shared" si="8"/>
        <v>1673</v>
      </c>
      <c r="B91" s="11">
        <f t="shared" si="8"/>
        <v>80</v>
      </c>
      <c r="C91" s="44" t="s">
        <v>1826</v>
      </c>
      <c r="D91" s="11"/>
      <c r="E91" s="16"/>
      <c r="F91" s="16"/>
      <c r="G91" s="16"/>
    </row>
    <row r="92" spans="1:7" ht="27" x14ac:dyDescent="0.15">
      <c r="A92" s="11">
        <f t="shared" si="8"/>
        <v>1674</v>
      </c>
      <c r="B92" s="11">
        <f t="shared" si="8"/>
        <v>81</v>
      </c>
      <c r="C92" s="44" t="s">
        <v>1827</v>
      </c>
      <c r="D92" s="11"/>
      <c r="E92" s="16"/>
      <c r="F92" s="16"/>
      <c r="G92" s="16"/>
    </row>
    <row r="93" spans="1:7" ht="27" x14ac:dyDescent="0.15">
      <c r="A93" s="11">
        <f t="shared" si="8"/>
        <v>1675</v>
      </c>
      <c r="B93" s="11">
        <f t="shared" si="8"/>
        <v>82</v>
      </c>
      <c r="C93" s="44" t="s">
        <v>1828</v>
      </c>
      <c r="D93" s="11"/>
      <c r="E93" s="16"/>
      <c r="F93" s="16"/>
      <c r="G93" s="16"/>
    </row>
    <row r="94" spans="1:7" ht="27" x14ac:dyDescent="0.15">
      <c r="A94" s="11">
        <f t="shared" si="8"/>
        <v>1676</v>
      </c>
      <c r="B94" s="11">
        <f t="shared" si="8"/>
        <v>83</v>
      </c>
      <c r="C94" s="44" t="s">
        <v>1829</v>
      </c>
      <c r="D94" s="11"/>
      <c r="E94" s="16"/>
      <c r="F94" s="16"/>
      <c r="G94" s="16"/>
    </row>
    <row r="95" spans="1:7" ht="27" x14ac:dyDescent="0.15">
      <c r="A95" s="11">
        <f t="shared" si="8"/>
        <v>1677</v>
      </c>
      <c r="B95" s="11">
        <f t="shared" si="8"/>
        <v>84</v>
      </c>
      <c r="C95" s="44" t="s">
        <v>1830</v>
      </c>
      <c r="D95" s="11"/>
      <c r="E95" s="16"/>
      <c r="F95" s="16"/>
      <c r="G95" s="16"/>
    </row>
    <row r="96" spans="1:7" ht="40.5" x14ac:dyDescent="0.15">
      <c r="A96" s="11">
        <f t="shared" si="8"/>
        <v>1678</v>
      </c>
      <c r="B96" s="11">
        <f t="shared" si="8"/>
        <v>85</v>
      </c>
      <c r="C96" s="44" t="s">
        <v>1831</v>
      </c>
      <c r="D96" s="11"/>
      <c r="E96" s="16"/>
      <c r="F96" s="16"/>
      <c r="G96" s="16"/>
    </row>
    <row r="97" spans="1:7" ht="40.5" x14ac:dyDescent="0.15">
      <c r="A97" s="11">
        <f>IF(A96&lt;&gt;0,A96+1,IF(A95&lt;&gt;0,A95+1,A94+1))</f>
        <v>1679</v>
      </c>
      <c r="B97" s="11">
        <f t="shared" si="8"/>
        <v>86</v>
      </c>
      <c r="C97" s="44" t="s">
        <v>1832</v>
      </c>
      <c r="D97" s="11"/>
      <c r="E97" s="16"/>
      <c r="F97" s="16"/>
      <c r="G97" s="16"/>
    </row>
    <row r="98" spans="1:7" s="4" customFormat="1" x14ac:dyDescent="0.15">
      <c r="A98" s="76"/>
      <c r="B98" s="76"/>
      <c r="C98" s="172" t="s">
        <v>1833</v>
      </c>
      <c r="D98" s="173"/>
      <c r="E98" s="173"/>
      <c r="F98" s="173"/>
      <c r="G98" s="174"/>
    </row>
    <row r="99" spans="1:7" ht="40.5" x14ac:dyDescent="0.15">
      <c r="A99" s="11">
        <f>IF(A98&lt;&gt;0,A98+1,IF(A97&lt;&gt;0,A97+1,A96+1))</f>
        <v>1680</v>
      </c>
      <c r="B99" s="11">
        <f>IF(B98&lt;&gt;0,B98+1,IF(B97&lt;&gt;0,B97+1,B96+1))</f>
        <v>87</v>
      </c>
      <c r="C99" s="45" t="s">
        <v>1834</v>
      </c>
      <c r="D99" s="11"/>
      <c r="E99" s="16"/>
      <c r="F99" s="16"/>
      <c r="G99" s="16"/>
    </row>
    <row r="100" spans="1:7" s="2" customFormat="1" ht="27" x14ac:dyDescent="0.15">
      <c r="A100" s="11">
        <f>IF(A99&lt;&gt;0,A99+1,IF(A98&lt;&gt;0,A98+1,A96+1))</f>
        <v>1681</v>
      </c>
      <c r="B100" s="11">
        <f>IF(B99&lt;&gt;0,B99+1,IF(B98&lt;&gt;0,B98+1,B97+1))</f>
        <v>88</v>
      </c>
      <c r="C100" s="46" t="s">
        <v>1835</v>
      </c>
      <c r="D100" s="165"/>
      <c r="E100" s="165"/>
      <c r="F100" s="165"/>
      <c r="G100" s="166"/>
    </row>
    <row r="101" spans="1:7" s="2" customFormat="1" ht="27" x14ac:dyDescent="0.15">
      <c r="A101" s="11">
        <f t="shared" ref="A101:B115" si="9">IF(A100&lt;&gt;0,A100+1,IF(A99&lt;&gt;0,A99+1,A98+1))</f>
        <v>1682</v>
      </c>
      <c r="B101" s="11">
        <f t="shared" si="9"/>
        <v>89</v>
      </c>
      <c r="C101" s="46" t="s">
        <v>1836</v>
      </c>
      <c r="D101" s="11"/>
      <c r="E101" s="12"/>
      <c r="F101" s="13"/>
      <c r="G101" s="11"/>
    </row>
    <row r="102" spans="1:7" s="2" customFormat="1" ht="27" x14ac:dyDescent="0.15">
      <c r="A102" s="11">
        <f t="shared" si="9"/>
        <v>1683</v>
      </c>
      <c r="B102" s="11">
        <f t="shared" si="9"/>
        <v>90</v>
      </c>
      <c r="C102" s="46" t="s">
        <v>1837</v>
      </c>
      <c r="D102" s="11"/>
      <c r="E102" s="12"/>
      <c r="F102" s="13"/>
      <c r="G102" s="11"/>
    </row>
    <row r="103" spans="1:7" s="2" customFormat="1" ht="27" x14ac:dyDescent="0.15">
      <c r="A103" s="11">
        <f t="shared" si="9"/>
        <v>1684</v>
      </c>
      <c r="B103" s="11">
        <f t="shared" si="9"/>
        <v>91</v>
      </c>
      <c r="C103" s="46" t="s">
        <v>1838</v>
      </c>
      <c r="D103" s="11"/>
      <c r="E103" s="12"/>
      <c r="F103" s="13"/>
      <c r="G103" s="11"/>
    </row>
    <row r="104" spans="1:7" s="2" customFormat="1" ht="27" x14ac:dyDescent="0.15">
      <c r="A104" s="11">
        <f t="shared" si="9"/>
        <v>1685</v>
      </c>
      <c r="B104" s="11">
        <f t="shared" si="9"/>
        <v>92</v>
      </c>
      <c r="C104" s="46" t="s">
        <v>1839</v>
      </c>
      <c r="D104" s="11"/>
      <c r="E104" s="12"/>
      <c r="F104" s="13"/>
      <c r="G104" s="11"/>
    </row>
    <row r="105" spans="1:7" s="2" customFormat="1" ht="54" x14ac:dyDescent="0.15">
      <c r="A105" s="11">
        <f t="shared" si="9"/>
        <v>1686</v>
      </c>
      <c r="B105" s="11">
        <f t="shared" si="9"/>
        <v>93</v>
      </c>
      <c r="C105" s="44" t="s">
        <v>1840</v>
      </c>
      <c r="D105" s="11"/>
      <c r="E105" s="12"/>
      <c r="F105" s="13"/>
      <c r="G105" s="11"/>
    </row>
    <row r="106" spans="1:7" s="2" customFormat="1" ht="40.5" x14ac:dyDescent="0.15">
      <c r="A106" s="11">
        <f t="shared" si="9"/>
        <v>1687</v>
      </c>
      <c r="B106" s="11">
        <f t="shared" si="9"/>
        <v>94</v>
      </c>
      <c r="C106" s="44" t="s">
        <v>1841</v>
      </c>
      <c r="D106" s="11"/>
      <c r="E106" s="12"/>
      <c r="F106" s="13"/>
      <c r="G106" s="11"/>
    </row>
    <row r="107" spans="1:7" s="2" customFormat="1" ht="27" x14ac:dyDescent="0.15">
      <c r="A107" s="11">
        <f t="shared" si="9"/>
        <v>1688</v>
      </c>
      <c r="B107" s="11">
        <f t="shared" si="9"/>
        <v>95</v>
      </c>
      <c r="C107" s="44" t="s">
        <v>1842</v>
      </c>
      <c r="D107" s="11"/>
      <c r="E107" s="12"/>
      <c r="F107" s="13"/>
      <c r="G107" s="11"/>
    </row>
    <row r="108" spans="1:7" s="2" customFormat="1" ht="27" x14ac:dyDescent="0.15">
      <c r="A108" s="11">
        <f t="shared" si="9"/>
        <v>1689</v>
      </c>
      <c r="B108" s="11">
        <f t="shared" si="9"/>
        <v>96</v>
      </c>
      <c r="C108" s="46" t="s">
        <v>1843</v>
      </c>
      <c r="D108" s="165"/>
      <c r="E108" s="165"/>
      <c r="F108" s="165"/>
      <c r="G108" s="166"/>
    </row>
    <row r="109" spans="1:7" s="2" customFormat="1" ht="27" x14ac:dyDescent="0.15">
      <c r="A109" s="11">
        <f t="shared" si="9"/>
        <v>1690</v>
      </c>
      <c r="B109" s="11">
        <f t="shared" si="9"/>
        <v>97</v>
      </c>
      <c r="C109" s="46" t="s">
        <v>1844</v>
      </c>
      <c r="D109" s="11"/>
      <c r="E109" s="12"/>
      <c r="F109" s="13"/>
      <c r="G109" s="11"/>
    </row>
    <row r="110" spans="1:7" s="2" customFormat="1" ht="40.5" x14ac:dyDescent="0.15">
      <c r="A110" s="11">
        <f t="shared" si="9"/>
        <v>1691</v>
      </c>
      <c r="B110" s="11">
        <f t="shared" si="9"/>
        <v>98</v>
      </c>
      <c r="C110" s="44" t="s">
        <v>1845</v>
      </c>
      <c r="D110" s="11"/>
      <c r="E110" s="12"/>
      <c r="F110" s="13"/>
      <c r="G110" s="11"/>
    </row>
    <row r="111" spans="1:7" ht="40.5" x14ac:dyDescent="0.15">
      <c r="A111" s="11">
        <f>IF(A110&lt;&gt;0,A110+1,IF(#REF!&lt;&gt;0,#REF!+1,A109+1))</f>
        <v>1692</v>
      </c>
      <c r="B111" s="11">
        <f>IF(B110&lt;&gt;0,B110+1,IF(#REF!&lt;&gt;0,#REF!+1,B109+1))</f>
        <v>99</v>
      </c>
      <c r="C111" s="44" t="s">
        <v>1846</v>
      </c>
      <c r="D111" s="11"/>
      <c r="E111" s="16"/>
      <c r="F111" s="16"/>
      <c r="G111" s="19"/>
    </row>
    <row r="112" spans="1:7" ht="40.5" x14ac:dyDescent="0.15">
      <c r="A112" s="11">
        <f>IF(A111&lt;&gt;0,A111+1,IF(A110&lt;&gt;0,A110+1,#REF!+1))</f>
        <v>1693</v>
      </c>
      <c r="B112" s="11">
        <f>IF(B111&lt;&gt;0,B111+1,IF(B110&lt;&gt;0,B110+1,#REF!+1))</f>
        <v>100</v>
      </c>
      <c r="C112" s="44" t="s">
        <v>1847</v>
      </c>
      <c r="D112" s="11"/>
      <c r="E112" s="16"/>
      <c r="F112" s="16"/>
      <c r="G112" s="19"/>
    </row>
    <row r="113" spans="1:7" ht="54" x14ac:dyDescent="0.15">
      <c r="A113" s="11">
        <f t="shared" si="9"/>
        <v>1694</v>
      </c>
      <c r="B113" s="11">
        <f t="shared" si="9"/>
        <v>101</v>
      </c>
      <c r="C113" s="44" t="s">
        <v>1848</v>
      </c>
      <c r="D113" s="11"/>
      <c r="E113" s="16"/>
      <c r="F113" s="16"/>
      <c r="G113" s="19"/>
    </row>
    <row r="114" spans="1:7" ht="40.5" x14ac:dyDescent="0.15">
      <c r="A114" s="11">
        <f t="shared" si="9"/>
        <v>1695</v>
      </c>
      <c r="B114" s="11">
        <f t="shared" si="9"/>
        <v>102</v>
      </c>
      <c r="C114" s="44" t="s">
        <v>1849</v>
      </c>
      <c r="D114" s="11"/>
      <c r="E114" s="16"/>
      <c r="F114" s="16"/>
      <c r="G114" s="19"/>
    </row>
    <row r="115" spans="1:7" ht="40.5" x14ac:dyDescent="0.15">
      <c r="A115" s="11">
        <f t="shared" si="9"/>
        <v>1696</v>
      </c>
      <c r="B115" s="11">
        <f t="shared" si="9"/>
        <v>103</v>
      </c>
      <c r="C115" s="44" t="s">
        <v>1850</v>
      </c>
      <c r="D115" s="11"/>
      <c r="E115" s="16"/>
      <c r="F115" s="16"/>
      <c r="G115" s="19"/>
    </row>
    <row r="116" spans="1:7" ht="40.5" x14ac:dyDescent="0.15">
      <c r="A116" s="11">
        <f>IF(A115&lt;&gt;0,A115+1,IF(A114&lt;&gt;0,A114+1,A113+1))</f>
        <v>1697</v>
      </c>
      <c r="B116" s="11">
        <f t="shared" ref="B116" si="10">IF(B115&lt;&gt;0,B115+1,IF(B114&lt;&gt;0,B114+1,B113+1))</f>
        <v>104</v>
      </c>
      <c r="C116" s="44" t="s">
        <v>1851</v>
      </c>
      <c r="D116" s="11"/>
      <c r="E116" s="16"/>
      <c r="F116" s="16"/>
      <c r="G116" s="19"/>
    </row>
    <row r="117" spans="1:7" ht="40.5" x14ac:dyDescent="0.15">
      <c r="A117" s="11">
        <f>IF(A116&lt;&gt;0,A116+1,IF(A114&lt;&gt;0,A114+1,A113+1))</f>
        <v>1698</v>
      </c>
      <c r="B117" s="11">
        <f>IF(B116&lt;&gt;0,B116+1,IF(B114&lt;&gt;0,B114+1,B113+1))</f>
        <v>105</v>
      </c>
      <c r="C117" s="44" t="s">
        <v>1852</v>
      </c>
      <c r="D117" s="11"/>
      <c r="E117" s="16"/>
      <c r="F117" s="16"/>
      <c r="G117" s="19"/>
    </row>
    <row r="118" spans="1:7" ht="67.5" x14ac:dyDescent="0.15">
      <c r="A118" s="11">
        <f>IF(A117&lt;&gt;0,A117+1,IF(A116&lt;&gt;0,A116+1,A114+1))</f>
        <v>1699</v>
      </c>
      <c r="B118" s="11">
        <f>IF(B117&lt;&gt;0,B117+1,IF(B116&lt;&gt;0,B116+1,B114+1))</f>
        <v>106</v>
      </c>
      <c r="C118" s="44" t="s">
        <v>1853</v>
      </c>
      <c r="D118" s="11"/>
      <c r="E118" s="16"/>
      <c r="F118" s="16"/>
      <c r="G118" s="19"/>
    </row>
    <row r="119" spans="1:7" s="4" customFormat="1" x14ac:dyDescent="0.15">
      <c r="A119" s="76"/>
      <c r="B119" s="76"/>
      <c r="C119" s="172" t="s">
        <v>1854</v>
      </c>
      <c r="D119" s="173"/>
      <c r="E119" s="173"/>
      <c r="F119" s="173"/>
      <c r="G119" s="174"/>
    </row>
    <row r="120" spans="1:7" ht="40.5" x14ac:dyDescent="0.15">
      <c r="A120" s="11">
        <f>IF(A119&lt;&gt;0,A119+1,IF(A118&lt;&gt;0,A118+1,A117+1))</f>
        <v>1700</v>
      </c>
      <c r="B120" s="11">
        <f>IF(B119&lt;&gt;0,B119+1,IF(B118&lt;&gt;0,B118+1,B117+1))</f>
        <v>107</v>
      </c>
      <c r="C120" s="45" t="s">
        <v>1855</v>
      </c>
      <c r="D120" s="11"/>
      <c r="E120" s="16"/>
      <c r="F120" s="16"/>
      <c r="G120" s="16"/>
    </row>
    <row r="121" spans="1:7" ht="54" x14ac:dyDescent="0.15">
      <c r="A121" s="11">
        <f>IF(A120&lt;&gt;0,A120+1,IF(A119&lt;&gt;0,A119+1,A118+1))</f>
        <v>1701</v>
      </c>
      <c r="B121" s="11">
        <f>IF(B120&lt;&gt;0,B120+1,IF(B119&lt;&gt;0,B119+1,B118+1))</f>
        <v>108</v>
      </c>
      <c r="C121" s="45" t="s">
        <v>1856</v>
      </c>
      <c r="D121" s="11"/>
      <c r="E121" s="16"/>
      <c r="F121" s="16"/>
      <c r="G121" s="16"/>
    </row>
    <row r="122" spans="1:7" s="4" customFormat="1" x14ac:dyDescent="0.15">
      <c r="A122" s="76"/>
      <c r="B122" s="76"/>
      <c r="C122" s="172" t="s">
        <v>1857</v>
      </c>
      <c r="D122" s="173"/>
      <c r="E122" s="173"/>
      <c r="F122" s="173"/>
      <c r="G122" s="174"/>
    </row>
    <row r="123" spans="1:7" ht="40.5" x14ac:dyDescent="0.15">
      <c r="A123" s="11">
        <f t="shared" ref="A123:B126" si="11">IF(A122&lt;&gt;0,A122+1,IF(A121&lt;&gt;0,A121+1,A120+1))</f>
        <v>1702</v>
      </c>
      <c r="B123" s="11">
        <f t="shared" si="11"/>
        <v>109</v>
      </c>
      <c r="C123" s="45" t="s">
        <v>1858</v>
      </c>
      <c r="D123" s="11"/>
      <c r="E123" s="16"/>
      <c r="F123" s="16"/>
      <c r="G123" s="16"/>
    </row>
    <row r="124" spans="1:7" ht="27" x14ac:dyDescent="0.15">
      <c r="A124" s="11">
        <f t="shared" si="11"/>
        <v>1703</v>
      </c>
      <c r="B124" s="11">
        <f t="shared" si="11"/>
        <v>110</v>
      </c>
      <c r="C124" s="45" t="s">
        <v>1859</v>
      </c>
      <c r="D124" s="11"/>
      <c r="E124" s="16"/>
      <c r="F124" s="16"/>
      <c r="G124" s="16"/>
    </row>
    <row r="125" spans="1:7" ht="54" x14ac:dyDescent="0.15">
      <c r="A125" s="11">
        <f t="shared" si="11"/>
        <v>1704</v>
      </c>
      <c r="B125" s="11">
        <f t="shared" si="11"/>
        <v>111</v>
      </c>
      <c r="C125" s="45" t="s">
        <v>1860</v>
      </c>
      <c r="D125" s="11"/>
      <c r="E125" s="16"/>
      <c r="F125" s="16"/>
      <c r="G125" s="16"/>
    </row>
    <row r="126" spans="1:7" ht="40.5" x14ac:dyDescent="0.15">
      <c r="A126" s="11">
        <f t="shared" si="11"/>
        <v>1705</v>
      </c>
      <c r="B126" s="11">
        <f t="shared" si="11"/>
        <v>112</v>
      </c>
      <c r="C126" s="45" t="s">
        <v>1861</v>
      </c>
      <c r="D126" s="11"/>
      <c r="E126" s="16"/>
      <c r="F126" s="16"/>
      <c r="G126" s="16"/>
    </row>
    <row r="127" spans="1:7" s="4" customFormat="1" x14ac:dyDescent="0.15">
      <c r="A127" s="76"/>
      <c r="B127" s="76"/>
      <c r="C127" s="172" t="s">
        <v>1862</v>
      </c>
      <c r="D127" s="173"/>
      <c r="E127" s="173"/>
      <c r="F127" s="173"/>
      <c r="G127" s="174"/>
    </row>
    <row r="128" spans="1:7" ht="40.5" x14ac:dyDescent="0.15">
      <c r="A128" s="11">
        <f t="shared" ref="A128:B134" si="12">IF(A127&lt;&gt;0,A127+1,IF(A126&lt;&gt;0,A126+1,A125+1))</f>
        <v>1706</v>
      </c>
      <c r="B128" s="11">
        <f t="shared" si="12"/>
        <v>113</v>
      </c>
      <c r="C128" s="45" t="s">
        <v>1863</v>
      </c>
      <c r="D128" s="11"/>
      <c r="E128" s="16"/>
      <c r="F128" s="16"/>
      <c r="G128" s="16"/>
    </row>
    <row r="129" spans="1:7" s="2" customFormat="1" ht="67.5" x14ac:dyDescent="0.15">
      <c r="A129" s="11">
        <f t="shared" si="12"/>
        <v>1707</v>
      </c>
      <c r="B129" s="11">
        <f t="shared" si="12"/>
        <v>114</v>
      </c>
      <c r="C129" s="46" t="s">
        <v>1864</v>
      </c>
      <c r="D129" s="11"/>
      <c r="E129" s="16"/>
      <c r="F129" s="16"/>
      <c r="G129" s="16"/>
    </row>
    <row r="130" spans="1:7" ht="67.5" x14ac:dyDescent="0.15">
      <c r="A130" s="11">
        <f t="shared" si="12"/>
        <v>1708</v>
      </c>
      <c r="B130" s="11">
        <f t="shared" si="12"/>
        <v>115</v>
      </c>
      <c r="C130" s="45" t="s">
        <v>1865</v>
      </c>
      <c r="D130" s="11"/>
      <c r="E130" s="16"/>
      <c r="F130" s="16"/>
      <c r="G130" s="16"/>
    </row>
    <row r="131" spans="1:7" s="2" customFormat="1" ht="54" x14ac:dyDescent="0.15">
      <c r="A131" s="11">
        <f t="shared" si="12"/>
        <v>1709</v>
      </c>
      <c r="B131" s="11">
        <f t="shared" si="12"/>
        <v>116</v>
      </c>
      <c r="C131" s="46" t="s">
        <v>1866</v>
      </c>
      <c r="D131" s="11"/>
      <c r="E131" s="12"/>
      <c r="F131" s="13"/>
      <c r="G131" s="11"/>
    </row>
    <row r="132" spans="1:7" s="2" customFormat="1" ht="54" x14ac:dyDescent="0.15">
      <c r="A132" s="11">
        <f t="shared" si="12"/>
        <v>1710</v>
      </c>
      <c r="B132" s="11">
        <f t="shared" si="12"/>
        <v>117</v>
      </c>
      <c r="C132" s="46" t="s">
        <v>1867</v>
      </c>
      <c r="D132" s="11"/>
      <c r="E132" s="12"/>
      <c r="F132" s="13"/>
      <c r="G132" s="11"/>
    </row>
    <row r="133" spans="1:7" s="2" customFormat="1" ht="27" x14ac:dyDescent="0.15">
      <c r="A133" s="11">
        <f t="shared" si="12"/>
        <v>1711</v>
      </c>
      <c r="B133" s="11">
        <f t="shared" si="12"/>
        <v>118</v>
      </c>
      <c r="C133" s="46" t="s">
        <v>1868</v>
      </c>
      <c r="D133" s="11"/>
      <c r="E133" s="12"/>
      <c r="F133" s="13"/>
      <c r="G133" s="11"/>
    </row>
    <row r="134" spans="1:7" s="2" customFormat="1" ht="27" x14ac:dyDescent="0.15">
      <c r="A134" s="11">
        <f t="shared" si="12"/>
        <v>1712</v>
      </c>
      <c r="B134" s="11">
        <f t="shared" si="12"/>
        <v>119</v>
      </c>
      <c r="C134" s="46" t="s">
        <v>1869</v>
      </c>
      <c r="D134" s="11"/>
      <c r="E134" s="12"/>
      <c r="F134" s="13"/>
      <c r="G134" s="11"/>
    </row>
    <row r="135" spans="1:7" s="4" customFormat="1" x14ac:dyDescent="0.15">
      <c r="A135" s="76"/>
      <c r="B135" s="76"/>
      <c r="C135" s="172" t="s">
        <v>1870</v>
      </c>
      <c r="D135" s="173"/>
      <c r="E135" s="173"/>
      <c r="F135" s="173"/>
      <c r="G135" s="174"/>
    </row>
    <row r="136" spans="1:7" s="2" customFormat="1" ht="40.5" x14ac:dyDescent="0.15">
      <c r="A136" s="11">
        <f t="shared" ref="A136:B138" si="13">IF(A135&lt;&gt;0,A135+1,IF(A134&lt;&gt;0,A134+1,A133+1))</f>
        <v>1713</v>
      </c>
      <c r="B136" s="11">
        <f t="shared" si="13"/>
        <v>120</v>
      </c>
      <c r="C136" s="44" t="s">
        <v>1871</v>
      </c>
      <c r="D136" s="11"/>
      <c r="E136" s="12"/>
      <c r="F136" s="13"/>
      <c r="G136" s="11"/>
    </row>
    <row r="137" spans="1:7" ht="67.5" x14ac:dyDescent="0.15">
      <c r="A137" s="11">
        <f t="shared" si="13"/>
        <v>1714</v>
      </c>
      <c r="B137" s="11">
        <f t="shared" si="13"/>
        <v>121</v>
      </c>
      <c r="C137" s="44" t="s">
        <v>1872</v>
      </c>
      <c r="D137" s="11"/>
      <c r="E137" s="16"/>
      <c r="F137" s="16"/>
      <c r="G137" s="19"/>
    </row>
    <row r="138" spans="1:7" ht="27" x14ac:dyDescent="0.15">
      <c r="A138" s="11">
        <f t="shared" si="13"/>
        <v>1715</v>
      </c>
      <c r="B138" s="11">
        <f t="shared" si="13"/>
        <v>122</v>
      </c>
      <c r="C138" s="44" t="s">
        <v>1873</v>
      </c>
      <c r="D138" s="11"/>
      <c r="E138" s="16"/>
      <c r="F138" s="16"/>
      <c r="G138" s="19"/>
    </row>
    <row r="139" spans="1:7" ht="17.25" x14ac:dyDescent="0.15">
      <c r="A139" s="164"/>
      <c r="B139" s="164"/>
      <c r="C139" s="196" t="s">
        <v>1874</v>
      </c>
      <c r="D139" s="197"/>
      <c r="E139" s="197"/>
      <c r="F139" s="197"/>
      <c r="G139" s="198"/>
    </row>
    <row r="140" spans="1:7" s="2" customFormat="1" x14ac:dyDescent="0.15">
      <c r="A140" s="76"/>
      <c r="B140" s="84"/>
      <c r="C140" s="172" t="s">
        <v>1759</v>
      </c>
      <c r="D140" s="173"/>
      <c r="E140" s="173"/>
      <c r="F140" s="173"/>
      <c r="G140" s="174"/>
    </row>
    <row r="141" spans="1:7" ht="81" x14ac:dyDescent="0.15">
      <c r="A141" s="11">
        <f>IF(A140&lt;&gt;0,A140+1,IF(A139&lt;&gt;0,A139+1,A138+1))</f>
        <v>1716</v>
      </c>
      <c r="B141" s="11">
        <f>IF(B140&lt;&gt;0,B140+1,IF(B139&lt;&gt;0,B139+1,B138+1))</f>
        <v>123</v>
      </c>
      <c r="C141" s="44" t="s">
        <v>1875</v>
      </c>
      <c r="D141" s="11"/>
      <c r="E141" s="16"/>
      <c r="F141" s="16"/>
      <c r="G141" s="16"/>
    </row>
    <row r="142" spans="1:7" ht="40.5" x14ac:dyDescent="0.15">
      <c r="A142" s="11">
        <f>IF(A141&lt;&gt;0,A141+1,IF(A140&lt;&gt;0,A140+1,A139+1))</f>
        <v>1717</v>
      </c>
      <c r="B142" s="11">
        <f>IF(B141&lt;&gt;0,B141+1,IF(B140&lt;&gt;0,B140+1,B139+1))</f>
        <v>124</v>
      </c>
      <c r="C142" s="44" t="s">
        <v>2092</v>
      </c>
      <c r="D142" s="11"/>
      <c r="E142" s="16"/>
      <c r="F142" s="16"/>
      <c r="G142" s="16"/>
    </row>
    <row r="143" spans="1:7" ht="40.5" x14ac:dyDescent="0.15">
      <c r="A143" s="11">
        <f t="shared" ref="A143:B150" si="14">IF(A142&lt;&gt;0,A142+1,IF(A141&lt;&gt;0,A141+1,A140+1))</f>
        <v>1718</v>
      </c>
      <c r="B143" s="11">
        <f t="shared" si="14"/>
        <v>125</v>
      </c>
      <c r="C143" s="44" t="s">
        <v>1876</v>
      </c>
      <c r="D143" s="11"/>
      <c r="E143" s="16"/>
      <c r="F143" s="16"/>
      <c r="G143" s="16"/>
    </row>
    <row r="144" spans="1:7" ht="27" x14ac:dyDescent="0.15">
      <c r="A144" s="11">
        <f t="shared" si="14"/>
        <v>1719</v>
      </c>
      <c r="B144" s="11">
        <f t="shared" si="14"/>
        <v>126</v>
      </c>
      <c r="C144" s="44" t="s">
        <v>1877</v>
      </c>
      <c r="D144" s="11"/>
      <c r="E144" s="16"/>
      <c r="F144" s="16"/>
      <c r="G144" s="16"/>
    </row>
    <row r="145" spans="1:7" ht="40.5" x14ac:dyDescent="0.15">
      <c r="A145" s="11">
        <f t="shared" si="14"/>
        <v>1720</v>
      </c>
      <c r="B145" s="11">
        <f t="shared" si="14"/>
        <v>127</v>
      </c>
      <c r="C145" s="44" t="s">
        <v>1878</v>
      </c>
      <c r="D145" s="11"/>
      <c r="E145" s="16"/>
      <c r="F145" s="16"/>
      <c r="G145" s="16"/>
    </row>
    <row r="146" spans="1:7" ht="54" x14ac:dyDescent="0.15">
      <c r="A146" s="11">
        <f t="shared" si="14"/>
        <v>1721</v>
      </c>
      <c r="B146" s="11">
        <f t="shared" si="14"/>
        <v>128</v>
      </c>
      <c r="C146" s="44" t="s">
        <v>1879</v>
      </c>
      <c r="D146" s="11"/>
      <c r="E146" s="16"/>
      <c r="F146" s="16"/>
      <c r="G146" s="16"/>
    </row>
    <row r="147" spans="1:7" ht="40.5" x14ac:dyDescent="0.15">
      <c r="A147" s="11">
        <f t="shared" si="14"/>
        <v>1722</v>
      </c>
      <c r="B147" s="11">
        <f t="shared" si="14"/>
        <v>129</v>
      </c>
      <c r="C147" s="44" t="s">
        <v>1880</v>
      </c>
      <c r="D147" s="11"/>
      <c r="E147" s="16"/>
      <c r="F147" s="16"/>
      <c r="G147" s="16"/>
    </row>
    <row r="148" spans="1:7" ht="40.5" x14ac:dyDescent="0.15">
      <c r="A148" s="11">
        <f t="shared" si="14"/>
        <v>1723</v>
      </c>
      <c r="B148" s="11">
        <f t="shared" si="14"/>
        <v>130</v>
      </c>
      <c r="C148" s="44" t="s">
        <v>1881</v>
      </c>
      <c r="D148" s="11"/>
      <c r="E148" s="16"/>
      <c r="F148" s="16"/>
      <c r="G148" s="16"/>
    </row>
    <row r="149" spans="1:7" ht="67.5" x14ac:dyDescent="0.15">
      <c r="A149" s="11">
        <f t="shared" si="14"/>
        <v>1724</v>
      </c>
      <c r="B149" s="11">
        <f t="shared" si="14"/>
        <v>131</v>
      </c>
      <c r="C149" s="44" t="s">
        <v>1882</v>
      </c>
      <c r="D149" s="11"/>
      <c r="E149" s="16"/>
      <c r="F149" s="16"/>
      <c r="G149" s="16"/>
    </row>
    <row r="150" spans="1:7" ht="40.5" x14ac:dyDescent="0.15">
      <c r="A150" s="11">
        <f t="shared" si="14"/>
        <v>1725</v>
      </c>
      <c r="B150" s="11">
        <f t="shared" si="14"/>
        <v>132</v>
      </c>
      <c r="C150" s="44" t="s">
        <v>1883</v>
      </c>
      <c r="D150" s="11"/>
      <c r="E150" s="16"/>
      <c r="F150" s="16"/>
      <c r="G150" s="16"/>
    </row>
    <row r="151" spans="1:7" s="4" customFormat="1" x14ac:dyDescent="0.15">
      <c r="A151" s="76"/>
      <c r="B151" s="76"/>
      <c r="C151" s="172" t="s">
        <v>1884</v>
      </c>
      <c r="D151" s="173"/>
      <c r="E151" s="173"/>
      <c r="F151" s="173"/>
      <c r="G151" s="174"/>
    </row>
    <row r="152" spans="1:7" ht="27" x14ac:dyDescent="0.15">
      <c r="A152" s="11">
        <f t="shared" ref="A152:B155" si="15">IF(A151&lt;&gt;0,A151+1,IF(A150&lt;&gt;0,A150+1,A149+1))</f>
        <v>1726</v>
      </c>
      <c r="B152" s="11">
        <f t="shared" si="15"/>
        <v>133</v>
      </c>
      <c r="C152" s="44" t="s">
        <v>1885</v>
      </c>
      <c r="D152" s="11"/>
      <c r="E152" s="16"/>
      <c r="F152" s="16"/>
      <c r="G152" s="16"/>
    </row>
    <row r="153" spans="1:7" ht="54" x14ac:dyDescent="0.15">
      <c r="A153" s="11">
        <f t="shared" si="15"/>
        <v>1727</v>
      </c>
      <c r="B153" s="11">
        <f t="shared" si="15"/>
        <v>134</v>
      </c>
      <c r="C153" s="45" t="s">
        <v>1886</v>
      </c>
      <c r="D153" s="11"/>
      <c r="E153" s="16"/>
      <c r="F153" s="16"/>
      <c r="G153" s="16"/>
    </row>
    <row r="154" spans="1:7" ht="27" x14ac:dyDescent="0.15">
      <c r="A154" s="11">
        <f t="shared" si="15"/>
        <v>1728</v>
      </c>
      <c r="B154" s="11">
        <f t="shared" si="15"/>
        <v>135</v>
      </c>
      <c r="C154" s="52" t="s">
        <v>1887</v>
      </c>
      <c r="D154" s="11"/>
      <c r="E154" s="16"/>
      <c r="F154" s="16"/>
      <c r="G154" s="16"/>
    </row>
    <row r="155" spans="1:7" ht="81" x14ac:dyDescent="0.15">
      <c r="A155" s="11">
        <f t="shared" si="15"/>
        <v>1729</v>
      </c>
      <c r="B155" s="11">
        <f t="shared" si="15"/>
        <v>136</v>
      </c>
      <c r="C155" s="50" t="s">
        <v>1888</v>
      </c>
      <c r="D155" s="11"/>
      <c r="E155" s="16"/>
      <c r="F155" s="16"/>
      <c r="G155" s="16"/>
    </row>
    <row r="156" spans="1:7" s="4" customFormat="1" x14ac:dyDescent="0.15">
      <c r="A156" s="76"/>
      <c r="B156" s="76"/>
      <c r="C156" s="172" t="s">
        <v>1889</v>
      </c>
      <c r="D156" s="173"/>
      <c r="E156" s="173"/>
      <c r="F156" s="173"/>
      <c r="G156" s="174"/>
    </row>
    <row r="157" spans="1:7" ht="40.5" x14ac:dyDescent="0.15">
      <c r="A157" s="11">
        <f>IF(A156&lt;&gt;0,A156+1,IF(A155&lt;&gt;0,A155+1,A154+1))</f>
        <v>1730</v>
      </c>
      <c r="B157" s="11">
        <f>IF(B156&lt;&gt;0,B156+1,IF(B155&lt;&gt;0,B155+1,B154+1))</f>
        <v>137</v>
      </c>
      <c r="C157" s="44" t="s">
        <v>1890</v>
      </c>
      <c r="D157" s="11"/>
      <c r="E157" s="16"/>
      <c r="F157" s="16"/>
      <c r="G157" s="16"/>
    </row>
    <row r="158" spans="1:7" ht="17.25" x14ac:dyDescent="0.15">
      <c r="A158" s="164"/>
      <c r="B158" s="164"/>
      <c r="C158" s="196" t="s">
        <v>1891</v>
      </c>
      <c r="D158" s="197"/>
      <c r="E158" s="197"/>
      <c r="F158" s="197"/>
      <c r="G158" s="198"/>
    </row>
    <row r="159" spans="1:7" ht="81" x14ac:dyDescent="0.15">
      <c r="A159" s="11">
        <f>IF(A158&lt;&gt;0,A158+1,IF(A157&lt;&gt;0,A157+1,A156+1))</f>
        <v>1731</v>
      </c>
      <c r="B159" s="11">
        <f>IF(B158&lt;&gt;0,B158+1,IF(B157&lt;&gt;0,B157+1,B156+1))</f>
        <v>138</v>
      </c>
      <c r="C159" s="44" t="s">
        <v>1892</v>
      </c>
      <c r="D159" s="11"/>
      <c r="E159" s="16"/>
      <c r="F159" s="16"/>
      <c r="G159" s="16"/>
    </row>
    <row r="160" spans="1:7" ht="40.5" x14ac:dyDescent="0.15">
      <c r="A160" s="11">
        <f>IF(A159&lt;&gt;0,A159+1,IF(A158&lt;&gt;0,A158+1,A157+1))</f>
        <v>1732</v>
      </c>
      <c r="B160" s="11">
        <f>IF(B159&lt;&gt;0,B159+1,IF(B158&lt;&gt;0,B158+1,B157+1))</f>
        <v>139</v>
      </c>
      <c r="C160" s="44" t="s">
        <v>1893</v>
      </c>
      <c r="D160" s="11"/>
      <c r="E160" s="16"/>
      <c r="F160" s="16"/>
      <c r="G160" s="16"/>
    </row>
    <row r="161" spans="1:7" ht="54" x14ac:dyDescent="0.15">
      <c r="A161" s="11">
        <f t="shared" ref="A161:B169" si="16">IF(A160&lt;&gt;0,A160+1,IF(A159&lt;&gt;0,A159+1,A158+1))</f>
        <v>1733</v>
      </c>
      <c r="B161" s="11">
        <f t="shared" si="16"/>
        <v>140</v>
      </c>
      <c r="C161" s="44" t="s">
        <v>1894</v>
      </c>
      <c r="D161" s="11"/>
      <c r="E161" s="16"/>
      <c r="F161" s="16"/>
      <c r="G161" s="16"/>
    </row>
    <row r="162" spans="1:7" ht="40.5" x14ac:dyDescent="0.15">
      <c r="A162" s="11">
        <f t="shared" si="16"/>
        <v>1734</v>
      </c>
      <c r="B162" s="11">
        <f t="shared" si="16"/>
        <v>141</v>
      </c>
      <c r="C162" s="44" t="s">
        <v>1895</v>
      </c>
      <c r="D162" s="11"/>
      <c r="E162" s="16"/>
      <c r="F162" s="16"/>
      <c r="G162" s="16"/>
    </row>
    <row r="163" spans="1:7" ht="40.5" x14ac:dyDescent="0.15">
      <c r="A163" s="11">
        <f t="shared" si="16"/>
        <v>1735</v>
      </c>
      <c r="B163" s="11">
        <f t="shared" si="16"/>
        <v>142</v>
      </c>
      <c r="C163" s="44" t="s">
        <v>1896</v>
      </c>
      <c r="D163" s="11"/>
      <c r="E163" s="16"/>
      <c r="F163" s="16"/>
      <c r="G163" s="16"/>
    </row>
    <row r="164" spans="1:7" ht="67.5" x14ac:dyDescent="0.15">
      <c r="A164" s="11">
        <f t="shared" si="16"/>
        <v>1736</v>
      </c>
      <c r="B164" s="11">
        <f t="shared" si="16"/>
        <v>143</v>
      </c>
      <c r="C164" s="44" t="s">
        <v>1897</v>
      </c>
      <c r="D164" s="11"/>
      <c r="E164" s="16"/>
      <c r="F164" s="16"/>
      <c r="G164" s="16"/>
    </row>
    <row r="165" spans="1:7" ht="54" x14ac:dyDescent="0.15">
      <c r="A165" s="11">
        <f t="shared" si="16"/>
        <v>1737</v>
      </c>
      <c r="B165" s="11">
        <f t="shared" si="16"/>
        <v>144</v>
      </c>
      <c r="C165" s="44" t="s">
        <v>1898</v>
      </c>
      <c r="D165" s="11"/>
      <c r="E165" s="16"/>
      <c r="F165" s="16"/>
      <c r="G165" s="16"/>
    </row>
    <row r="166" spans="1:7" ht="54" x14ac:dyDescent="0.15">
      <c r="A166" s="11">
        <f t="shared" si="16"/>
        <v>1738</v>
      </c>
      <c r="B166" s="11">
        <f t="shared" si="16"/>
        <v>145</v>
      </c>
      <c r="C166" s="44" t="s">
        <v>1899</v>
      </c>
      <c r="D166" s="11"/>
      <c r="E166" s="16"/>
      <c r="F166" s="16"/>
      <c r="G166" s="16"/>
    </row>
    <row r="167" spans="1:7" ht="54" x14ac:dyDescent="0.15">
      <c r="A167" s="11">
        <f t="shared" si="16"/>
        <v>1739</v>
      </c>
      <c r="B167" s="11">
        <f t="shared" si="16"/>
        <v>146</v>
      </c>
      <c r="C167" s="44" t="s">
        <v>1900</v>
      </c>
      <c r="D167" s="11"/>
      <c r="E167" s="16"/>
      <c r="F167" s="16"/>
      <c r="G167" s="16"/>
    </row>
    <row r="168" spans="1:7" ht="40.5" x14ac:dyDescent="0.15">
      <c r="A168" s="11">
        <f t="shared" si="16"/>
        <v>1740</v>
      </c>
      <c r="B168" s="11">
        <f t="shared" si="16"/>
        <v>147</v>
      </c>
      <c r="C168" s="44" t="s">
        <v>1901</v>
      </c>
      <c r="D168" s="11"/>
      <c r="E168" s="16"/>
      <c r="F168" s="16"/>
      <c r="G168" s="16"/>
    </row>
    <row r="169" spans="1:7" ht="54" x14ac:dyDescent="0.15">
      <c r="A169" s="11">
        <f>IF(A168&lt;&gt;0,A168+1,IF(A167&lt;&gt;0,A167+1,A166+1))</f>
        <v>1741</v>
      </c>
      <c r="B169" s="11">
        <f t="shared" si="16"/>
        <v>148</v>
      </c>
      <c r="C169" s="44" t="s">
        <v>1902</v>
      </c>
      <c r="D169" s="11"/>
      <c r="E169" s="16"/>
      <c r="F169" s="16"/>
      <c r="G169" s="16"/>
    </row>
    <row r="170" spans="1:7" ht="17.25" x14ac:dyDescent="0.15">
      <c r="A170" s="164"/>
      <c r="B170" s="164"/>
      <c r="C170" s="196" t="s">
        <v>1903</v>
      </c>
      <c r="D170" s="197"/>
      <c r="E170" s="197"/>
      <c r="F170" s="197"/>
      <c r="G170" s="198"/>
    </row>
    <row r="171" spans="1:7" s="2" customFormat="1" x14ac:dyDescent="0.15">
      <c r="A171" s="76"/>
      <c r="B171" s="84"/>
      <c r="C171" s="172" t="s">
        <v>1759</v>
      </c>
      <c r="D171" s="173"/>
      <c r="E171" s="173"/>
      <c r="F171" s="173"/>
      <c r="G171" s="174"/>
    </row>
    <row r="172" spans="1:7" ht="54" x14ac:dyDescent="0.15">
      <c r="A172" s="11">
        <f t="shared" ref="A172:B187" si="17">IF(A171&lt;&gt;0,A171+1,IF(A170&lt;&gt;0,A170+1,A169+1))</f>
        <v>1742</v>
      </c>
      <c r="B172" s="11">
        <f t="shared" si="17"/>
        <v>149</v>
      </c>
      <c r="C172" s="44" t="s">
        <v>1904</v>
      </c>
      <c r="D172" s="11"/>
      <c r="E172" s="16"/>
      <c r="F172" s="16"/>
      <c r="G172" s="16"/>
    </row>
    <row r="173" spans="1:7" ht="40.5" x14ac:dyDescent="0.15">
      <c r="A173" s="11">
        <f t="shared" si="17"/>
        <v>1743</v>
      </c>
      <c r="B173" s="11">
        <f t="shared" si="17"/>
        <v>150</v>
      </c>
      <c r="C173" s="44" t="s">
        <v>1905</v>
      </c>
      <c r="D173" s="11"/>
      <c r="E173" s="16"/>
      <c r="F173" s="16"/>
      <c r="G173" s="16"/>
    </row>
    <row r="174" spans="1:7" ht="27" x14ac:dyDescent="0.15">
      <c r="A174" s="11">
        <f t="shared" si="17"/>
        <v>1744</v>
      </c>
      <c r="B174" s="11">
        <f t="shared" si="17"/>
        <v>151</v>
      </c>
      <c r="C174" s="44" t="s">
        <v>1906</v>
      </c>
      <c r="D174" s="35"/>
      <c r="E174" s="165"/>
      <c r="F174" s="165"/>
      <c r="G174" s="165"/>
    </row>
    <row r="175" spans="1:7" ht="27" x14ac:dyDescent="0.15">
      <c r="A175" s="11">
        <f t="shared" si="17"/>
        <v>1745</v>
      </c>
      <c r="B175" s="11">
        <f t="shared" si="17"/>
        <v>152</v>
      </c>
      <c r="C175" s="44" t="s">
        <v>1907</v>
      </c>
      <c r="D175" s="11"/>
      <c r="E175" s="16"/>
      <c r="F175" s="16"/>
      <c r="G175" s="16"/>
    </row>
    <row r="176" spans="1:7" ht="27" x14ac:dyDescent="0.15">
      <c r="A176" s="11">
        <f t="shared" si="17"/>
        <v>1746</v>
      </c>
      <c r="B176" s="11">
        <f t="shared" si="17"/>
        <v>153</v>
      </c>
      <c r="C176" s="44" t="s">
        <v>1908</v>
      </c>
      <c r="D176" s="11"/>
      <c r="E176" s="16"/>
      <c r="F176" s="16"/>
      <c r="G176" s="16"/>
    </row>
    <row r="177" spans="1:7" ht="27" x14ac:dyDescent="0.15">
      <c r="A177" s="11">
        <f t="shared" si="17"/>
        <v>1747</v>
      </c>
      <c r="B177" s="11">
        <f t="shared" si="17"/>
        <v>154</v>
      </c>
      <c r="C177" s="44" t="s">
        <v>1909</v>
      </c>
      <c r="D177" s="11"/>
      <c r="E177" s="16"/>
      <c r="F177" s="16"/>
      <c r="G177" s="16"/>
    </row>
    <row r="178" spans="1:7" ht="27" x14ac:dyDescent="0.15">
      <c r="A178" s="11">
        <f t="shared" si="17"/>
        <v>1748</v>
      </c>
      <c r="B178" s="11">
        <f t="shared" si="17"/>
        <v>155</v>
      </c>
      <c r="C178" s="44" t="s">
        <v>1910</v>
      </c>
      <c r="D178" s="11"/>
      <c r="E178" s="16"/>
      <c r="F178" s="16"/>
      <c r="G178" s="16"/>
    </row>
    <row r="179" spans="1:7" ht="27" x14ac:dyDescent="0.15">
      <c r="A179" s="11">
        <f t="shared" si="17"/>
        <v>1749</v>
      </c>
      <c r="B179" s="11">
        <f t="shared" si="17"/>
        <v>156</v>
      </c>
      <c r="C179" s="44" t="s">
        <v>1911</v>
      </c>
      <c r="D179" s="11"/>
      <c r="E179" s="16"/>
      <c r="F179" s="16"/>
      <c r="G179" s="16"/>
    </row>
    <row r="180" spans="1:7" ht="27" x14ac:dyDescent="0.15">
      <c r="A180" s="11">
        <f t="shared" si="17"/>
        <v>1750</v>
      </c>
      <c r="B180" s="11">
        <f t="shared" si="17"/>
        <v>157</v>
      </c>
      <c r="C180" s="44" t="s">
        <v>1912</v>
      </c>
      <c r="D180" s="11"/>
      <c r="E180" s="16"/>
      <c r="F180" s="16"/>
      <c r="G180" s="16"/>
    </row>
    <row r="181" spans="1:7" ht="27" x14ac:dyDescent="0.15">
      <c r="A181" s="11">
        <f t="shared" si="17"/>
        <v>1751</v>
      </c>
      <c r="B181" s="11">
        <f t="shared" si="17"/>
        <v>158</v>
      </c>
      <c r="C181" s="44" t="s">
        <v>1913</v>
      </c>
      <c r="D181" s="11"/>
      <c r="E181" s="16"/>
      <c r="F181" s="16"/>
      <c r="G181" s="16"/>
    </row>
    <row r="182" spans="1:7" ht="27" x14ac:dyDescent="0.15">
      <c r="A182" s="11">
        <f t="shared" si="17"/>
        <v>1752</v>
      </c>
      <c r="B182" s="11">
        <f t="shared" si="17"/>
        <v>159</v>
      </c>
      <c r="C182" s="44" t="s">
        <v>1914</v>
      </c>
      <c r="D182" s="11"/>
      <c r="E182" s="16"/>
      <c r="F182" s="16"/>
      <c r="G182" s="16"/>
    </row>
    <row r="183" spans="1:7" ht="27" x14ac:dyDescent="0.15">
      <c r="A183" s="11">
        <f t="shared" si="17"/>
        <v>1753</v>
      </c>
      <c r="B183" s="11">
        <f t="shared" si="17"/>
        <v>160</v>
      </c>
      <c r="C183" s="44" t="s">
        <v>1915</v>
      </c>
      <c r="D183" s="11"/>
      <c r="E183" s="16"/>
      <c r="F183" s="16"/>
      <c r="G183" s="16"/>
    </row>
    <row r="184" spans="1:7" ht="27" x14ac:dyDescent="0.15">
      <c r="A184" s="11">
        <f t="shared" si="17"/>
        <v>1754</v>
      </c>
      <c r="B184" s="11">
        <f t="shared" si="17"/>
        <v>161</v>
      </c>
      <c r="C184" s="44" t="s">
        <v>1916</v>
      </c>
      <c r="D184" s="11"/>
      <c r="E184" s="16"/>
      <c r="F184" s="16"/>
      <c r="G184" s="16"/>
    </row>
    <row r="185" spans="1:7" ht="27" x14ac:dyDescent="0.15">
      <c r="A185" s="11">
        <f t="shared" si="17"/>
        <v>1755</v>
      </c>
      <c r="B185" s="11">
        <f t="shared" si="17"/>
        <v>162</v>
      </c>
      <c r="C185" s="44" t="s">
        <v>1917</v>
      </c>
      <c r="D185" s="35"/>
      <c r="E185" s="165"/>
      <c r="F185" s="165"/>
      <c r="G185" s="165"/>
    </row>
    <row r="186" spans="1:7" ht="27" x14ac:dyDescent="0.15">
      <c r="A186" s="11">
        <f t="shared" si="17"/>
        <v>1756</v>
      </c>
      <c r="B186" s="11">
        <f t="shared" si="17"/>
        <v>163</v>
      </c>
      <c r="C186" s="44" t="s">
        <v>1801</v>
      </c>
      <c r="D186" s="11"/>
      <c r="E186" s="16"/>
      <c r="F186" s="16"/>
      <c r="G186" s="16"/>
    </row>
    <row r="187" spans="1:7" ht="27" x14ac:dyDescent="0.15">
      <c r="A187" s="11">
        <f t="shared" si="17"/>
        <v>1757</v>
      </c>
      <c r="B187" s="11">
        <f t="shared" si="17"/>
        <v>164</v>
      </c>
      <c r="C187" s="44" t="s">
        <v>1918</v>
      </c>
      <c r="D187" s="11"/>
      <c r="E187" s="16"/>
      <c r="F187" s="16"/>
      <c r="G187" s="16"/>
    </row>
    <row r="188" spans="1:7" ht="27" x14ac:dyDescent="0.15">
      <c r="A188" s="11">
        <f t="shared" ref="A188:B200" si="18">IF(A187&lt;&gt;0,A187+1,IF(A186&lt;&gt;0,A186+1,A185+1))</f>
        <v>1758</v>
      </c>
      <c r="B188" s="11">
        <f t="shared" si="18"/>
        <v>165</v>
      </c>
      <c r="C188" s="44" t="s">
        <v>1919</v>
      </c>
      <c r="D188" s="11"/>
      <c r="E188" s="16"/>
      <c r="F188" s="16"/>
      <c r="G188" s="16"/>
    </row>
    <row r="189" spans="1:7" ht="27" x14ac:dyDescent="0.15">
      <c r="A189" s="11">
        <f t="shared" si="18"/>
        <v>1759</v>
      </c>
      <c r="B189" s="11">
        <f t="shared" si="18"/>
        <v>166</v>
      </c>
      <c r="C189" s="44" t="s">
        <v>1920</v>
      </c>
      <c r="D189" s="35"/>
      <c r="E189" s="165"/>
      <c r="F189" s="165"/>
      <c r="G189" s="165"/>
    </row>
    <row r="190" spans="1:7" ht="27" x14ac:dyDescent="0.15">
      <c r="A190" s="11">
        <f t="shared" si="18"/>
        <v>1760</v>
      </c>
      <c r="B190" s="11">
        <f t="shared" si="18"/>
        <v>167</v>
      </c>
      <c r="C190" s="44" t="s">
        <v>1921</v>
      </c>
      <c r="D190" s="11"/>
      <c r="E190" s="16"/>
      <c r="F190" s="16"/>
      <c r="G190" s="16"/>
    </row>
    <row r="191" spans="1:7" ht="27" x14ac:dyDescent="0.15">
      <c r="A191" s="11">
        <f t="shared" si="18"/>
        <v>1761</v>
      </c>
      <c r="B191" s="11">
        <f t="shared" si="18"/>
        <v>168</v>
      </c>
      <c r="C191" s="44" t="s">
        <v>2093</v>
      </c>
      <c r="D191" s="11"/>
      <c r="E191" s="16"/>
      <c r="F191" s="16"/>
      <c r="G191" s="16"/>
    </row>
    <row r="192" spans="1:7" ht="27" x14ac:dyDescent="0.15">
      <c r="A192" s="11">
        <f>IF(A191&lt;&gt;0,A191+1,IF(#REF!&lt;&gt;0,#REF!+1,A190+1))</f>
        <v>1762</v>
      </c>
      <c r="B192" s="11">
        <f>IF(B191&lt;&gt;0,B191+1,IF(#REF!&lt;&gt;0,#REF!+1,B190+1))</f>
        <v>169</v>
      </c>
      <c r="C192" s="44" t="s">
        <v>2094</v>
      </c>
      <c r="D192" s="11"/>
      <c r="E192" s="16"/>
      <c r="F192" s="16"/>
      <c r="G192" s="16"/>
    </row>
    <row r="193" spans="1:7" ht="27" x14ac:dyDescent="0.15">
      <c r="A193" s="11">
        <f>IF(A192&lt;&gt;0,A192+1,IF(A191&lt;&gt;0,A191+1,#REF!+1))</f>
        <v>1763</v>
      </c>
      <c r="B193" s="11">
        <f>IF(B192&lt;&gt;0,B192+1,IF(B191&lt;&gt;0,B191+1,#REF!+1))</f>
        <v>170</v>
      </c>
      <c r="C193" s="44" t="s">
        <v>2095</v>
      </c>
      <c r="D193" s="11"/>
      <c r="E193" s="16"/>
      <c r="F193" s="16"/>
      <c r="G193" s="16"/>
    </row>
    <row r="194" spans="1:7" ht="40.5" x14ac:dyDescent="0.15">
      <c r="A194" s="11">
        <f t="shared" si="18"/>
        <v>1764</v>
      </c>
      <c r="B194" s="11">
        <f t="shared" si="18"/>
        <v>171</v>
      </c>
      <c r="C194" s="44" t="s">
        <v>1922</v>
      </c>
      <c r="D194" s="11"/>
      <c r="E194" s="16"/>
      <c r="F194" s="16"/>
      <c r="G194" s="16"/>
    </row>
    <row r="195" spans="1:7" ht="40.5" x14ac:dyDescent="0.15">
      <c r="A195" s="11">
        <f t="shared" si="18"/>
        <v>1765</v>
      </c>
      <c r="B195" s="11">
        <f t="shared" si="18"/>
        <v>172</v>
      </c>
      <c r="C195" s="44" t="s">
        <v>1923</v>
      </c>
      <c r="D195" s="11"/>
      <c r="E195" s="16"/>
      <c r="F195" s="16"/>
      <c r="G195" s="16"/>
    </row>
    <row r="196" spans="1:7" ht="40.5" x14ac:dyDescent="0.15">
      <c r="A196" s="11">
        <f t="shared" si="18"/>
        <v>1766</v>
      </c>
      <c r="B196" s="11">
        <f t="shared" si="18"/>
        <v>173</v>
      </c>
      <c r="C196" s="44" t="s">
        <v>1924</v>
      </c>
      <c r="D196" s="11"/>
      <c r="E196" s="16"/>
      <c r="F196" s="16"/>
      <c r="G196" s="16"/>
    </row>
    <row r="197" spans="1:7" ht="54" x14ac:dyDescent="0.15">
      <c r="A197" s="11">
        <f t="shared" si="18"/>
        <v>1767</v>
      </c>
      <c r="B197" s="11">
        <f t="shared" si="18"/>
        <v>174</v>
      </c>
      <c r="C197" s="44" t="s">
        <v>1925</v>
      </c>
      <c r="D197" s="11"/>
      <c r="E197" s="16"/>
      <c r="F197" s="16"/>
      <c r="G197" s="16"/>
    </row>
    <row r="198" spans="1:7" ht="54" x14ac:dyDescent="0.15">
      <c r="A198" s="11">
        <f t="shared" si="18"/>
        <v>1768</v>
      </c>
      <c r="B198" s="11">
        <f t="shared" si="18"/>
        <v>175</v>
      </c>
      <c r="C198" s="50" t="s">
        <v>1926</v>
      </c>
      <c r="D198" s="11"/>
      <c r="E198" s="16"/>
      <c r="F198" s="16"/>
      <c r="G198" s="16"/>
    </row>
    <row r="199" spans="1:7" ht="40.5" x14ac:dyDescent="0.15">
      <c r="A199" s="11">
        <f t="shared" si="18"/>
        <v>1769</v>
      </c>
      <c r="B199" s="11">
        <f t="shared" si="18"/>
        <v>176</v>
      </c>
      <c r="C199" s="50" t="s">
        <v>1927</v>
      </c>
      <c r="D199" s="11"/>
      <c r="E199" s="16"/>
      <c r="F199" s="16"/>
      <c r="G199" s="16"/>
    </row>
    <row r="200" spans="1:7" ht="54" x14ac:dyDescent="0.15">
      <c r="A200" s="11">
        <f t="shared" si="18"/>
        <v>1770</v>
      </c>
      <c r="B200" s="11">
        <f t="shared" si="18"/>
        <v>177</v>
      </c>
      <c r="C200" s="50" t="s">
        <v>1928</v>
      </c>
      <c r="D200" s="11"/>
      <c r="E200" s="16"/>
      <c r="F200" s="16"/>
      <c r="G200" s="16"/>
    </row>
    <row r="201" spans="1:7" ht="40.5" x14ac:dyDescent="0.15">
      <c r="A201" s="11">
        <f>IF(A200&lt;&gt;0,A200+1,IF(A199&lt;&gt;0,A199+1,A198+1))</f>
        <v>1771</v>
      </c>
      <c r="B201" s="11">
        <f>IF(B200&lt;&gt;0,B200+1,IF(B199&lt;&gt;0,B199+1,B198+1))</f>
        <v>178</v>
      </c>
      <c r="C201" s="50" t="s">
        <v>1929</v>
      </c>
      <c r="D201" s="11"/>
      <c r="E201" s="16"/>
      <c r="F201" s="16"/>
      <c r="G201" s="16"/>
    </row>
    <row r="202" spans="1:7" s="4" customFormat="1" x14ac:dyDescent="0.15">
      <c r="A202" s="76"/>
      <c r="B202" s="76"/>
      <c r="C202" s="172" t="s">
        <v>1930</v>
      </c>
      <c r="D202" s="173"/>
      <c r="E202" s="173"/>
      <c r="F202" s="173"/>
      <c r="G202" s="174"/>
    </row>
    <row r="203" spans="1:7" ht="40.5" x14ac:dyDescent="0.15">
      <c r="A203" s="11">
        <f>IF(A202&lt;&gt;0,A202+1,IF(A201&lt;&gt;0,A201+1,A200+1))</f>
        <v>1772</v>
      </c>
      <c r="B203" s="11">
        <f>IF(B202&lt;&gt;0,B202+1,IF(B201&lt;&gt;0,B201+1,B200+1))</f>
        <v>179</v>
      </c>
      <c r="C203" s="44" t="s">
        <v>1931</v>
      </c>
      <c r="D203" s="11"/>
      <c r="E203" s="16"/>
      <c r="F203" s="16"/>
      <c r="G203" s="16"/>
    </row>
    <row r="204" spans="1:7" ht="40.5" x14ac:dyDescent="0.15">
      <c r="A204" s="11">
        <f>IF(A203&lt;&gt;0,A203+1,IF(A202&lt;&gt;0,A202+1,#REF!+1))</f>
        <v>1773</v>
      </c>
      <c r="B204" s="11">
        <f>IF(B203&lt;&gt;0,B203+1,IF(B202&lt;&gt;0,B202+1,#REF!+1))</f>
        <v>180</v>
      </c>
      <c r="C204" s="45" t="s">
        <v>1932</v>
      </c>
      <c r="D204" s="11"/>
      <c r="E204" s="16"/>
      <c r="F204" s="16"/>
      <c r="G204" s="16"/>
    </row>
    <row r="205" spans="1:7" ht="27" x14ac:dyDescent="0.15">
      <c r="A205" s="11">
        <f t="shared" ref="A205:B211" si="19">IF(A204&lt;&gt;0,A204+1,IF(A203&lt;&gt;0,A203+1,A202+1))</f>
        <v>1774</v>
      </c>
      <c r="B205" s="11">
        <f t="shared" si="19"/>
        <v>181</v>
      </c>
      <c r="C205" s="52" t="s">
        <v>1933</v>
      </c>
      <c r="D205" s="35"/>
      <c r="E205" s="165"/>
      <c r="F205" s="165"/>
      <c r="G205" s="165"/>
    </row>
    <row r="206" spans="1:7" ht="67.5" x14ac:dyDescent="0.15">
      <c r="A206" s="11">
        <f t="shared" si="19"/>
        <v>1775</v>
      </c>
      <c r="B206" s="11">
        <f t="shared" si="19"/>
        <v>182</v>
      </c>
      <c r="C206" s="52" t="s">
        <v>1934</v>
      </c>
      <c r="D206" s="11"/>
      <c r="E206" s="16"/>
      <c r="F206" s="16"/>
      <c r="G206" s="16"/>
    </row>
    <row r="207" spans="1:7" ht="67.5" x14ac:dyDescent="0.15">
      <c r="A207" s="11">
        <f t="shared" si="19"/>
        <v>1776</v>
      </c>
      <c r="B207" s="11">
        <f t="shared" si="19"/>
        <v>183</v>
      </c>
      <c r="C207" s="52" t="s">
        <v>2096</v>
      </c>
      <c r="D207" s="11"/>
      <c r="E207" s="16"/>
      <c r="F207" s="16"/>
      <c r="G207" s="16"/>
    </row>
    <row r="208" spans="1:7" ht="54" x14ac:dyDescent="0.15">
      <c r="A208" s="11">
        <f t="shared" si="19"/>
        <v>1777</v>
      </c>
      <c r="B208" s="11">
        <f t="shared" si="19"/>
        <v>184</v>
      </c>
      <c r="C208" s="50" t="s">
        <v>1935</v>
      </c>
      <c r="D208" s="11"/>
      <c r="E208" s="16"/>
      <c r="F208" s="16"/>
      <c r="G208" s="16"/>
    </row>
    <row r="209" spans="1:7" ht="40.5" x14ac:dyDescent="0.15">
      <c r="A209" s="11">
        <f>IF(A208&lt;&gt;0,A208+1,IF(#REF!&lt;&gt;0,#REF!+1,A207+1))</f>
        <v>1778</v>
      </c>
      <c r="B209" s="11">
        <f>IF(B208&lt;&gt;0,B208+1,IF(#REF!&lt;&gt;0,#REF!+1,B207+1))</f>
        <v>185</v>
      </c>
      <c r="C209" s="50" t="s">
        <v>1936</v>
      </c>
      <c r="D209" s="11"/>
      <c r="E209" s="16"/>
      <c r="F209" s="16"/>
      <c r="G209" s="16"/>
    </row>
    <row r="210" spans="1:7" ht="40.5" x14ac:dyDescent="0.15">
      <c r="A210" s="11">
        <f>IF(A209&lt;&gt;0,A209+1,IF(A208&lt;&gt;0,A208+1,#REF!+1))</f>
        <v>1779</v>
      </c>
      <c r="B210" s="11">
        <f>IF(B209&lt;&gt;0,B209+1,IF(B208&lt;&gt;0,B208+1,#REF!+1))</f>
        <v>186</v>
      </c>
      <c r="C210" s="50" t="s">
        <v>1937</v>
      </c>
      <c r="D210" s="11"/>
      <c r="E210" s="16"/>
      <c r="F210" s="16"/>
      <c r="G210" s="16"/>
    </row>
    <row r="211" spans="1:7" ht="40.5" x14ac:dyDescent="0.15">
      <c r="A211" s="11">
        <f t="shared" si="19"/>
        <v>1780</v>
      </c>
      <c r="B211" s="11">
        <f t="shared" si="19"/>
        <v>187</v>
      </c>
      <c r="C211" s="50" t="s">
        <v>1938</v>
      </c>
      <c r="D211" s="11"/>
      <c r="E211" s="16"/>
      <c r="F211" s="16"/>
      <c r="G211" s="16"/>
    </row>
    <row r="212" spans="1:7" s="4" customFormat="1" x14ac:dyDescent="0.15">
      <c r="A212" s="76"/>
      <c r="B212" s="76"/>
      <c r="C212" s="172" t="s">
        <v>1939</v>
      </c>
      <c r="D212" s="173"/>
      <c r="E212" s="173"/>
      <c r="F212" s="173"/>
      <c r="G212" s="174"/>
    </row>
    <row r="213" spans="1:7" ht="27" x14ac:dyDescent="0.15">
      <c r="A213" s="11">
        <f t="shared" ref="A213:B226" si="20">IF(A212&lt;&gt;0,A212+1,IF(A211&lt;&gt;0,A211+1,A210+1))</f>
        <v>1781</v>
      </c>
      <c r="B213" s="11">
        <f t="shared" si="20"/>
        <v>188</v>
      </c>
      <c r="C213" s="44" t="s">
        <v>1940</v>
      </c>
      <c r="D213" s="11"/>
      <c r="E213" s="16"/>
      <c r="F213" s="16"/>
      <c r="G213" s="16"/>
    </row>
    <row r="214" spans="1:7" ht="40.5" x14ac:dyDescent="0.15">
      <c r="A214" s="11">
        <f t="shared" si="20"/>
        <v>1782</v>
      </c>
      <c r="B214" s="11">
        <f t="shared" si="20"/>
        <v>189</v>
      </c>
      <c r="C214" s="45" t="s">
        <v>1941</v>
      </c>
      <c r="D214" s="11"/>
      <c r="E214" s="16"/>
      <c r="F214" s="16"/>
      <c r="G214" s="16"/>
    </row>
    <row r="215" spans="1:7" ht="27" x14ac:dyDescent="0.15">
      <c r="A215" s="11">
        <f t="shared" si="20"/>
        <v>1783</v>
      </c>
      <c r="B215" s="11">
        <f t="shared" si="20"/>
        <v>190</v>
      </c>
      <c r="C215" s="50" t="s">
        <v>1942</v>
      </c>
      <c r="D215" s="35"/>
      <c r="E215" s="165"/>
      <c r="F215" s="165"/>
      <c r="G215" s="165"/>
    </row>
    <row r="216" spans="1:7" ht="40.5" x14ac:dyDescent="0.15">
      <c r="A216" s="11">
        <f t="shared" si="20"/>
        <v>1784</v>
      </c>
      <c r="B216" s="11">
        <f t="shared" si="20"/>
        <v>191</v>
      </c>
      <c r="C216" s="50" t="s">
        <v>1943</v>
      </c>
      <c r="D216" s="11"/>
      <c r="E216" s="16"/>
      <c r="F216" s="16"/>
      <c r="G216" s="16"/>
    </row>
    <row r="217" spans="1:7" ht="54" x14ac:dyDescent="0.15">
      <c r="A217" s="11">
        <f t="shared" si="20"/>
        <v>1785</v>
      </c>
      <c r="B217" s="11">
        <f t="shared" si="20"/>
        <v>192</v>
      </c>
      <c r="C217" s="50" t="s">
        <v>1944</v>
      </c>
      <c r="D217" s="11"/>
      <c r="E217" s="16"/>
      <c r="F217" s="16"/>
      <c r="G217" s="16"/>
    </row>
    <row r="218" spans="1:7" ht="40.5" x14ac:dyDescent="0.15">
      <c r="A218" s="11">
        <f t="shared" si="20"/>
        <v>1786</v>
      </c>
      <c r="B218" s="11">
        <f t="shared" si="20"/>
        <v>193</v>
      </c>
      <c r="C218" s="52" t="s">
        <v>1945</v>
      </c>
      <c r="D218" s="35"/>
      <c r="E218" s="165"/>
      <c r="F218" s="165"/>
      <c r="G218" s="165"/>
    </row>
    <row r="219" spans="1:7" ht="40.5" x14ac:dyDescent="0.15">
      <c r="A219" s="11">
        <f t="shared" si="20"/>
        <v>1787</v>
      </c>
      <c r="B219" s="11">
        <f t="shared" si="20"/>
        <v>194</v>
      </c>
      <c r="C219" s="52" t="s">
        <v>1946</v>
      </c>
      <c r="D219" s="11"/>
      <c r="E219" s="16"/>
      <c r="F219" s="16"/>
      <c r="G219" s="16"/>
    </row>
    <row r="220" spans="1:7" ht="40.5" x14ac:dyDescent="0.15">
      <c r="A220" s="11">
        <f t="shared" si="20"/>
        <v>1788</v>
      </c>
      <c r="B220" s="11">
        <f t="shared" si="20"/>
        <v>195</v>
      </c>
      <c r="C220" s="52" t="s">
        <v>1947</v>
      </c>
      <c r="D220" s="11"/>
      <c r="E220" s="16"/>
      <c r="F220" s="16"/>
      <c r="G220" s="16"/>
    </row>
    <row r="221" spans="1:7" ht="54" x14ac:dyDescent="0.15">
      <c r="A221" s="11">
        <f t="shared" si="20"/>
        <v>1789</v>
      </c>
      <c r="B221" s="11">
        <f t="shared" si="20"/>
        <v>196</v>
      </c>
      <c r="C221" s="50" t="s">
        <v>1948</v>
      </c>
      <c r="D221" s="11"/>
      <c r="E221" s="16"/>
      <c r="F221" s="16"/>
      <c r="G221" s="16"/>
    </row>
    <row r="222" spans="1:7" ht="67.5" x14ac:dyDescent="0.15">
      <c r="A222" s="11">
        <f t="shared" si="20"/>
        <v>1790</v>
      </c>
      <c r="B222" s="11">
        <f t="shared" si="20"/>
        <v>197</v>
      </c>
      <c r="C222" s="50" t="s">
        <v>1949</v>
      </c>
      <c r="D222" s="11"/>
      <c r="E222" s="16"/>
      <c r="F222" s="16"/>
      <c r="G222" s="16"/>
    </row>
    <row r="223" spans="1:7" ht="40.5" x14ac:dyDescent="0.15">
      <c r="A223" s="11">
        <f t="shared" si="20"/>
        <v>1791</v>
      </c>
      <c r="B223" s="11">
        <f t="shared" si="20"/>
        <v>198</v>
      </c>
      <c r="C223" s="50" t="s">
        <v>1950</v>
      </c>
      <c r="D223" s="11"/>
      <c r="E223" s="16"/>
      <c r="F223" s="16"/>
      <c r="G223" s="16"/>
    </row>
    <row r="224" spans="1:7" ht="27" x14ac:dyDescent="0.15">
      <c r="A224" s="11">
        <f t="shared" si="20"/>
        <v>1792</v>
      </c>
      <c r="B224" s="11">
        <f t="shared" si="20"/>
        <v>199</v>
      </c>
      <c r="C224" s="50" t="s">
        <v>2097</v>
      </c>
      <c r="D224" s="11"/>
      <c r="E224" s="16"/>
      <c r="F224" s="16"/>
      <c r="G224" s="16"/>
    </row>
    <row r="225" spans="1:7" ht="27" x14ac:dyDescent="0.15">
      <c r="A225" s="11">
        <f t="shared" si="20"/>
        <v>1793</v>
      </c>
      <c r="B225" s="11">
        <f t="shared" si="20"/>
        <v>200</v>
      </c>
      <c r="C225" s="50" t="s">
        <v>1951</v>
      </c>
      <c r="D225" s="11"/>
      <c r="E225" s="16"/>
      <c r="F225" s="16"/>
      <c r="G225" s="16"/>
    </row>
    <row r="226" spans="1:7" ht="54" x14ac:dyDescent="0.15">
      <c r="A226" s="11">
        <f t="shared" si="20"/>
        <v>1794</v>
      </c>
      <c r="B226" s="11">
        <f t="shared" si="20"/>
        <v>201</v>
      </c>
      <c r="C226" s="50" t="s">
        <v>1952</v>
      </c>
      <c r="D226" s="11"/>
      <c r="E226" s="16"/>
      <c r="F226" s="16"/>
      <c r="G226" s="16"/>
    </row>
    <row r="227" spans="1:7" ht="17.25" x14ac:dyDescent="0.15">
      <c r="A227" s="164"/>
      <c r="B227" s="164"/>
      <c r="C227" s="196" t="s">
        <v>1953</v>
      </c>
      <c r="D227" s="197"/>
      <c r="E227" s="197"/>
      <c r="F227" s="197"/>
      <c r="G227" s="198"/>
    </row>
    <row r="228" spans="1:7" s="2" customFormat="1" x14ac:dyDescent="0.15">
      <c r="A228" s="76"/>
      <c r="B228" s="84"/>
      <c r="C228" s="172" t="s">
        <v>1759</v>
      </c>
      <c r="D228" s="173"/>
      <c r="E228" s="173"/>
      <c r="F228" s="173"/>
      <c r="G228" s="174"/>
    </row>
    <row r="229" spans="1:7" ht="27" x14ac:dyDescent="0.15">
      <c r="A229" s="11">
        <f>IF(A227&lt;&gt;0,A227+1,IF(A226&lt;&gt;0,A226+1,A225+1))</f>
        <v>1795</v>
      </c>
      <c r="B229" s="11">
        <f t="shared" ref="B229:B238" si="21">IF(B228&lt;&gt;0,B228+1,IF(B227&lt;&gt;0,B227+1,B226+1))</f>
        <v>202</v>
      </c>
      <c r="C229" s="44" t="s">
        <v>1954</v>
      </c>
      <c r="D229" s="35"/>
      <c r="E229" s="165"/>
      <c r="F229" s="165"/>
      <c r="G229" s="165"/>
    </row>
    <row r="230" spans="1:7" ht="27" x14ac:dyDescent="0.15">
      <c r="A230" s="11">
        <f>IF(A229&lt;&gt;0,A229+1,IF(A228&lt;&gt;0,A228+1,A227+1))</f>
        <v>1796</v>
      </c>
      <c r="B230" s="11">
        <f t="shared" si="21"/>
        <v>203</v>
      </c>
      <c r="C230" s="44" t="s">
        <v>1955</v>
      </c>
      <c r="D230" s="11"/>
      <c r="E230" s="16"/>
      <c r="F230" s="16"/>
      <c r="G230" s="16"/>
    </row>
    <row r="231" spans="1:7" ht="27" x14ac:dyDescent="0.15">
      <c r="A231" s="11">
        <f>IF(A230&lt;&gt;0,A230+1,IF(A229&lt;&gt;0,A229+1,A228+1))</f>
        <v>1797</v>
      </c>
      <c r="B231" s="11">
        <f t="shared" si="21"/>
        <v>204</v>
      </c>
      <c r="C231" s="50" t="s">
        <v>2098</v>
      </c>
      <c r="D231" s="11"/>
      <c r="E231" s="16"/>
      <c r="F231" s="16"/>
      <c r="G231" s="16"/>
    </row>
    <row r="232" spans="1:7" ht="54" x14ac:dyDescent="0.15">
      <c r="A232" s="11">
        <f>IF(A231&lt;&gt;0,A231+1,IF(#REF!&lt;&gt;0,#REF!+1,A230+1))</f>
        <v>1798</v>
      </c>
      <c r="B232" s="11">
        <f>IF(B231&lt;&gt;0,B231+1,IF(#REF!&lt;&gt;0,#REF!+1,B230+1))</f>
        <v>205</v>
      </c>
      <c r="C232" s="50" t="s">
        <v>2099</v>
      </c>
      <c r="D232" s="11"/>
      <c r="E232" s="16"/>
      <c r="F232" s="16"/>
      <c r="G232" s="16"/>
    </row>
    <row r="233" spans="1:7" ht="27" x14ac:dyDescent="0.15">
      <c r="A233" s="11">
        <f>IF(A232&lt;&gt;0,A232+1,IF(A231&lt;&gt;0,A231+1,#REF!+1))</f>
        <v>1799</v>
      </c>
      <c r="B233" s="11">
        <f>IF(B232&lt;&gt;0,B232+1,IF(B231&lt;&gt;0,B231+1,#REF!+1))</f>
        <v>206</v>
      </c>
      <c r="C233" s="50" t="s">
        <v>2100</v>
      </c>
      <c r="D233" s="11"/>
      <c r="E233" s="16"/>
      <c r="F233" s="16"/>
      <c r="G233" s="16"/>
    </row>
    <row r="234" spans="1:7" ht="54" x14ac:dyDescent="0.15">
      <c r="A234" s="11">
        <f t="shared" ref="A234:A236" si="22">IF(A233&lt;&gt;0,A233+1,IF(A232&lt;&gt;0,A232+1,A231+1))</f>
        <v>1800</v>
      </c>
      <c r="B234" s="11">
        <f t="shared" si="21"/>
        <v>207</v>
      </c>
      <c r="C234" s="50" t="s">
        <v>2101</v>
      </c>
      <c r="D234" s="11"/>
      <c r="E234" s="16"/>
      <c r="F234" s="16"/>
      <c r="G234" s="16"/>
    </row>
    <row r="235" spans="1:7" ht="40.5" x14ac:dyDescent="0.15">
      <c r="A235" s="11">
        <f t="shared" si="22"/>
        <v>1801</v>
      </c>
      <c r="B235" s="11">
        <f t="shared" si="21"/>
        <v>208</v>
      </c>
      <c r="C235" s="50" t="s">
        <v>2102</v>
      </c>
      <c r="D235" s="11"/>
      <c r="E235" s="16"/>
      <c r="F235" s="16"/>
      <c r="G235" s="16"/>
    </row>
    <row r="236" spans="1:7" ht="27" x14ac:dyDescent="0.15">
      <c r="A236" s="11">
        <f t="shared" si="22"/>
        <v>1802</v>
      </c>
      <c r="B236" s="11">
        <f t="shared" si="21"/>
        <v>209</v>
      </c>
      <c r="C236" s="50" t="s">
        <v>2103</v>
      </c>
      <c r="D236" s="11"/>
      <c r="E236" s="16"/>
      <c r="F236" s="16"/>
      <c r="G236" s="16"/>
    </row>
    <row r="237" spans="1:7" ht="27" x14ac:dyDescent="0.15">
      <c r="A237" s="11">
        <f>IF(A236&lt;&gt;0,A236+1,IF(A235&lt;&gt;0,A235+1,A234+1))</f>
        <v>1803</v>
      </c>
      <c r="B237" s="11">
        <f t="shared" si="21"/>
        <v>210</v>
      </c>
      <c r="C237" s="50" t="s">
        <v>1956</v>
      </c>
      <c r="D237" s="11"/>
      <c r="E237" s="16"/>
      <c r="F237" s="16"/>
      <c r="G237" s="16"/>
    </row>
    <row r="238" spans="1:7" ht="81" x14ac:dyDescent="0.15">
      <c r="A238" s="11">
        <f>IF(A237&lt;&gt;0,A237+1,IF(A236&lt;&gt;0,A236+1,A235+1))</f>
        <v>1804</v>
      </c>
      <c r="B238" s="11">
        <f t="shared" si="21"/>
        <v>211</v>
      </c>
      <c r="C238" s="50" t="s">
        <v>1957</v>
      </c>
      <c r="D238" s="11"/>
      <c r="E238" s="16"/>
      <c r="F238" s="16"/>
      <c r="G238" s="16"/>
    </row>
    <row r="239" spans="1:7" s="2" customFormat="1" x14ac:dyDescent="0.15">
      <c r="A239" s="76"/>
      <c r="B239" s="84"/>
      <c r="C239" s="172" t="s">
        <v>1958</v>
      </c>
      <c r="D239" s="173"/>
      <c r="E239" s="173"/>
      <c r="F239" s="173"/>
      <c r="G239" s="174"/>
    </row>
    <row r="240" spans="1:7" ht="27" x14ac:dyDescent="0.15">
      <c r="A240" s="11">
        <f t="shared" ref="A240:B242" si="23">IF(A239&lt;&gt;0,A239+1,IF(A238&lt;&gt;0,A238+1,A237+1))</f>
        <v>1805</v>
      </c>
      <c r="B240" s="11">
        <f t="shared" si="23"/>
        <v>212</v>
      </c>
      <c r="C240" s="50" t="s">
        <v>1959</v>
      </c>
      <c r="D240" s="11"/>
      <c r="E240" s="16"/>
      <c r="F240" s="16"/>
      <c r="G240" s="16"/>
    </row>
    <row r="241" spans="1:7" ht="67.5" x14ac:dyDescent="0.15">
      <c r="A241" s="11">
        <f t="shared" si="23"/>
        <v>1806</v>
      </c>
      <c r="B241" s="11">
        <f t="shared" si="23"/>
        <v>213</v>
      </c>
      <c r="C241" s="50" t="s">
        <v>1960</v>
      </c>
      <c r="D241" s="11"/>
      <c r="E241" s="16"/>
      <c r="F241" s="16"/>
      <c r="G241" s="16"/>
    </row>
    <row r="242" spans="1:7" ht="54" x14ac:dyDescent="0.15">
      <c r="A242" s="11">
        <f t="shared" si="23"/>
        <v>1807</v>
      </c>
      <c r="B242" s="11">
        <f t="shared" si="23"/>
        <v>214</v>
      </c>
      <c r="C242" s="50" t="s">
        <v>1961</v>
      </c>
      <c r="D242" s="11"/>
      <c r="E242" s="16"/>
      <c r="F242" s="16"/>
      <c r="G242" s="16"/>
    </row>
    <row r="243" spans="1:7" s="2" customFormat="1" x14ac:dyDescent="0.15">
      <c r="A243" s="76"/>
      <c r="B243" s="84"/>
      <c r="C243" s="172" t="s">
        <v>1962</v>
      </c>
      <c r="D243" s="173"/>
      <c r="E243" s="173"/>
      <c r="F243" s="173"/>
      <c r="G243" s="174"/>
    </row>
    <row r="244" spans="1:7" ht="54" x14ac:dyDescent="0.15">
      <c r="A244" s="11">
        <f>IF(A243&lt;&gt;0,A243+1,IF(A242&lt;&gt;0,A242+1,A240+1))</f>
        <v>1808</v>
      </c>
      <c r="B244" s="11">
        <f>IF(B243&lt;&gt;0,B243+1,IF(B242&lt;&gt;0,B242+1,B240+1))</f>
        <v>215</v>
      </c>
      <c r="C244" s="50" t="s">
        <v>1963</v>
      </c>
      <c r="D244" s="11"/>
      <c r="E244" s="16"/>
      <c r="F244" s="16"/>
      <c r="G244" s="16"/>
    </row>
    <row r="245" spans="1:7" ht="27" x14ac:dyDescent="0.15">
      <c r="A245" s="11">
        <f>IF(A244&lt;&gt;0,A244+1,IF(A243&lt;&gt;0,A243+1,A242+1))</f>
        <v>1809</v>
      </c>
      <c r="B245" s="11">
        <f>IF(B244&lt;&gt;0,B244+1,IF(B243&lt;&gt;0,B243+1,B242+1))</f>
        <v>216</v>
      </c>
      <c r="C245" s="50" t="s">
        <v>1964</v>
      </c>
      <c r="D245" s="11"/>
      <c r="E245" s="16"/>
      <c r="F245" s="16"/>
      <c r="G245" s="16"/>
    </row>
    <row r="246" spans="1:7" ht="148.5" x14ac:dyDescent="0.15">
      <c r="A246" s="11">
        <f>IF(A245&lt;&gt;0,A245+1,IF(A244&lt;&gt;0,A244+1,A243+1))</f>
        <v>1810</v>
      </c>
      <c r="B246" s="11">
        <f>IF(B245&lt;&gt;0,B245+1,IF(B244&lt;&gt;0,B244+1,B243+1))</f>
        <v>217</v>
      </c>
      <c r="C246" s="50" t="s">
        <v>1965</v>
      </c>
      <c r="D246" s="11"/>
      <c r="E246" s="16"/>
      <c r="F246" s="16"/>
      <c r="G246" s="16"/>
    </row>
    <row r="247" spans="1:7" s="2" customFormat="1" x14ac:dyDescent="0.15">
      <c r="A247" s="76"/>
      <c r="B247" s="84"/>
      <c r="C247" s="172" t="s">
        <v>1966</v>
      </c>
      <c r="D247" s="173"/>
      <c r="E247" s="173"/>
      <c r="F247" s="173"/>
      <c r="G247" s="174"/>
    </row>
    <row r="248" spans="1:7" ht="40.5" x14ac:dyDescent="0.15">
      <c r="A248" s="11">
        <f t="shared" ref="A248:B255" si="24">IF(A247&lt;&gt;0,A247+1,IF(A246&lt;&gt;0,A246+1,A245+1))</f>
        <v>1811</v>
      </c>
      <c r="B248" s="11">
        <f t="shared" si="24"/>
        <v>218</v>
      </c>
      <c r="C248" s="50" t="s">
        <v>1967</v>
      </c>
      <c r="D248" s="11"/>
      <c r="E248" s="16"/>
      <c r="F248" s="16"/>
      <c r="G248" s="16"/>
    </row>
    <row r="249" spans="1:7" ht="54" x14ac:dyDescent="0.15">
      <c r="A249" s="11">
        <f t="shared" si="24"/>
        <v>1812</v>
      </c>
      <c r="B249" s="11">
        <f t="shared" si="24"/>
        <v>219</v>
      </c>
      <c r="C249" s="50" t="s">
        <v>1968</v>
      </c>
      <c r="D249" s="11"/>
      <c r="E249" s="16"/>
      <c r="F249" s="16"/>
      <c r="G249" s="16"/>
    </row>
    <row r="250" spans="1:7" ht="54" x14ac:dyDescent="0.15">
      <c r="A250" s="11">
        <f t="shared" si="24"/>
        <v>1813</v>
      </c>
      <c r="B250" s="11">
        <f t="shared" si="24"/>
        <v>220</v>
      </c>
      <c r="C250" s="50" t="s">
        <v>1969</v>
      </c>
      <c r="D250" s="11"/>
      <c r="E250" s="16"/>
      <c r="F250" s="16"/>
      <c r="G250" s="16"/>
    </row>
    <row r="251" spans="1:7" ht="67.5" x14ac:dyDescent="0.15">
      <c r="A251" s="11">
        <f t="shared" si="24"/>
        <v>1814</v>
      </c>
      <c r="B251" s="11">
        <f t="shared" si="24"/>
        <v>221</v>
      </c>
      <c r="C251" s="50" t="s">
        <v>1970</v>
      </c>
      <c r="D251" s="11"/>
      <c r="E251" s="16"/>
      <c r="F251" s="16"/>
      <c r="G251" s="16"/>
    </row>
    <row r="252" spans="1:7" ht="54" x14ac:dyDescent="0.15">
      <c r="A252" s="11">
        <f t="shared" si="24"/>
        <v>1815</v>
      </c>
      <c r="B252" s="11">
        <f t="shared" si="24"/>
        <v>222</v>
      </c>
      <c r="C252" s="50" t="s">
        <v>1971</v>
      </c>
      <c r="D252" s="11"/>
      <c r="E252" s="16"/>
      <c r="F252" s="16"/>
      <c r="G252" s="16"/>
    </row>
    <row r="253" spans="1:7" ht="40.5" x14ac:dyDescent="0.15">
      <c r="A253" s="11">
        <f t="shared" si="24"/>
        <v>1816</v>
      </c>
      <c r="B253" s="11">
        <f t="shared" si="24"/>
        <v>223</v>
      </c>
      <c r="C253" s="50" t="s">
        <v>1972</v>
      </c>
      <c r="D253" s="11"/>
      <c r="E253" s="16"/>
      <c r="F253" s="16"/>
      <c r="G253" s="16"/>
    </row>
    <row r="254" spans="1:7" ht="40.5" x14ac:dyDescent="0.15">
      <c r="A254" s="11">
        <f t="shared" si="24"/>
        <v>1817</v>
      </c>
      <c r="B254" s="11">
        <f t="shared" si="24"/>
        <v>224</v>
      </c>
      <c r="C254" s="50" t="s">
        <v>1973</v>
      </c>
      <c r="D254" s="11"/>
      <c r="E254" s="16"/>
      <c r="F254" s="16"/>
      <c r="G254" s="16"/>
    </row>
    <row r="255" spans="1:7" ht="54" x14ac:dyDescent="0.15">
      <c r="A255" s="11">
        <f t="shared" si="24"/>
        <v>1818</v>
      </c>
      <c r="B255" s="11">
        <f t="shared" si="24"/>
        <v>225</v>
      </c>
      <c r="C255" s="45" t="s">
        <v>1974</v>
      </c>
      <c r="D255" s="11"/>
      <c r="E255" s="16"/>
      <c r="F255" s="16"/>
      <c r="G255" s="16"/>
    </row>
    <row r="256" spans="1:7" ht="17.25" x14ac:dyDescent="0.15">
      <c r="A256" s="164"/>
      <c r="B256" s="164"/>
      <c r="C256" s="196" t="s">
        <v>1975</v>
      </c>
      <c r="D256" s="197"/>
      <c r="E256" s="197"/>
      <c r="F256" s="197"/>
      <c r="G256" s="198"/>
    </row>
    <row r="257" spans="1:7" s="2" customFormat="1" x14ac:dyDescent="0.15">
      <c r="A257" s="76"/>
      <c r="B257" s="84"/>
      <c r="C257" s="172" t="s">
        <v>1759</v>
      </c>
      <c r="D257" s="173"/>
      <c r="E257" s="173"/>
      <c r="F257" s="173"/>
      <c r="G257" s="174"/>
    </row>
    <row r="258" spans="1:7" ht="40.5" x14ac:dyDescent="0.15">
      <c r="A258" s="11">
        <f t="shared" ref="A258:B262" si="25">IF(A257&lt;&gt;0,A257+1,IF(A256&lt;&gt;0,A256+1,A255+1))</f>
        <v>1819</v>
      </c>
      <c r="B258" s="11">
        <f t="shared" si="25"/>
        <v>226</v>
      </c>
      <c r="C258" s="50" t="s">
        <v>1976</v>
      </c>
      <c r="D258" s="11"/>
      <c r="E258" s="16"/>
      <c r="F258" s="16"/>
      <c r="G258" s="16"/>
    </row>
    <row r="259" spans="1:7" ht="54" x14ac:dyDescent="0.15">
      <c r="A259" s="11">
        <f t="shared" si="25"/>
        <v>1820</v>
      </c>
      <c r="B259" s="11">
        <f t="shared" si="25"/>
        <v>227</v>
      </c>
      <c r="C259" s="50" t="s">
        <v>1977</v>
      </c>
      <c r="D259" s="11"/>
      <c r="E259" s="16"/>
      <c r="F259" s="16"/>
      <c r="G259" s="16"/>
    </row>
    <row r="260" spans="1:7" ht="40.5" x14ac:dyDescent="0.15">
      <c r="A260" s="11">
        <f t="shared" si="25"/>
        <v>1821</v>
      </c>
      <c r="B260" s="11">
        <f t="shared" si="25"/>
        <v>228</v>
      </c>
      <c r="C260" s="50" t="s">
        <v>1978</v>
      </c>
      <c r="D260" s="11"/>
      <c r="E260" s="16"/>
      <c r="F260" s="16"/>
      <c r="G260" s="16"/>
    </row>
    <row r="261" spans="1:7" ht="27" x14ac:dyDescent="0.15">
      <c r="A261" s="11">
        <f t="shared" si="25"/>
        <v>1822</v>
      </c>
      <c r="B261" s="11">
        <f t="shared" si="25"/>
        <v>229</v>
      </c>
      <c r="C261" s="50" t="s">
        <v>1979</v>
      </c>
      <c r="D261" s="11"/>
      <c r="E261" s="16"/>
      <c r="F261" s="16"/>
      <c r="G261" s="16"/>
    </row>
    <row r="262" spans="1:7" ht="40.5" x14ac:dyDescent="0.15">
      <c r="A262" s="11">
        <f t="shared" si="25"/>
        <v>1823</v>
      </c>
      <c r="B262" s="11">
        <f t="shared" si="25"/>
        <v>230</v>
      </c>
      <c r="C262" s="50" t="s">
        <v>1980</v>
      </c>
      <c r="D262" s="11"/>
      <c r="E262" s="16"/>
      <c r="F262" s="16"/>
      <c r="G262" s="16"/>
    </row>
    <row r="263" spans="1:7" s="2" customFormat="1" x14ac:dyDescent="0.15">
      <c r="A263" s="76"/>
      <c r="B263" s="84"/>
      <c r="C263" s="172" t="s">
        <v>1981</v>
      </c>
      <c r="D263" s="173"/>
      <c r="E263" s="173"/>
      <c r="F263" s="173"/>
      <c r="G263" s="174"/>
    </row>
    <row r="264" spans="1:7" ht="108" x14ac:dyDescent="0.15">
      <c r="A264" s="11">
        <f t="shared" ref="A264:B268" si="26">IF(A263&lt;&gt;0,A263+1,IF(A262&lt;&gt;0,A262+1,A261+1))</f>
        <v>1824</v>
      </c>
      <c r="B264" s="11">
        <f t="shared" si="26"/>
        <v>231</v>
      </c>
      <c r="C264" s="50" t="s">
        <v>1982</v>
      </c>
      <c r="D264" s="11"/>
      <c r="E264" s="16"/>
      <c r="F264" s="16"/>
      <c r="G264" s="16"/>
    </row>
    <row r="265" spans="1:7" ht="108" x14ac:dyDescent="0.15">
      <c r="A265" s="11">
        <f t="shared" si="26"/>
        <v>1825</v>
      </c>
      <c r="B265" s="11">
        <f t="shared" si="26"/>
        <v>232</v>
      </c>
      <c r="C265" s="50" t="s">
        <v>1983</v>
      </c>
      <c r="D265" s="11"/>
      <c r="E265" s="16"/>
      <c r="F265" s="16"/>
      <c r="G265" s="16"/>
    </row>
    <row r="266" spans="1:7" ht="27" x14ac:dyDescent="0.15">
      <c r="A266" s="11">
        <f t="shared" si="26"/>
        <v>1826</v>
      </c>
      <c r="B266" s="11">
        <f t="shared" si="26"/>
        <v>233</v>
      </c>
      <c r="C266" s="50" t="s">
        <v>1984</v>
      </c>
      <c r="D266" s="11"/>
      <c r="E266" s="16"/>
      <c r="F266" s="16"/>
      <c r="G266" s="16"/>
    </row>
    <row r="267" spans="1:7" ht="40.5" x14ac:dyDescent="0.15">
      <c r="A267" s="11">
        <f t="shared" si="26"/>
        <v>1827</v>
      </c>
      <c r="B267" s="11">
        <f t="shared" si="26"/>
        <v>234</v>
      </c>
      <c r="C267" s="167" t="s">
        <v>1985</v>
      </c>
      <c r="D267" s="11"/>
      <c r="E267" s="16"/>
      <c r="F267" s="16"/>
      <c r="G267" s="16"/>
    </row>
    <row r="268" spans="1:7" ht="40.5" x14ac:dyDescent="0.15">
      <c r="A268" s="11">
        <f t="shared" si="26"/>
        <v>1828</v>
      </c>
      <c r="B268" s="11">
        <f t="shared" si="26"/>
        <v>235</v>
      </c>
      <c r="C268" s="50" t="s">
        <v>1986</v>
      </c>
      <c r="D268" s="11"/>
      <c r="E268" s="16"/>
      <c r="F268" s="16"/>
      <c r="G268" s="16"/>
    </row>
    <row r="269" spans="1:7" s="2" customFormat="1" x14ac:dyDescent="0.15">
      <c r="A269" s="76"/>
      <c r="B269" s="84"/>
      <c r="C269" s="172" t="s">
        <v>1987</v>
      </c>
      <c r="D269" s="173"/>
      <c r="E269" s="173"/>
      <c r="F269" s="173"/>
      <c r="G269" s="174"/>
    </row>
    <row r="270" spans="1:7" ht="40.5" x14ac:dyDescent="0.15">
      <c r="A270" s="11">
        <f t="shared" ref="A270:B272" si="27">IF(A269&lt;&gt;0,A269+1,IF(A268&lt;&gt;0,A268+1,A267+1))</f>
        <v>1829</v>
      </c>
      <c r="B270" s="11">
        <f t="shared" si="27"/>
        <v>236</v>
      </c>
      <c r="C270" s="50" t="s">
        <v>1988</v>
      </c>
      <c r="D270" s="11"/>
      <c r="E270" s="16"/>
      <c r="F270" s="16"/>
      <c r="G270" s="16"/>
    </row>
    <row r="271" spans="1:7" ht="54" x14ac:dyDescent="0.15">
      <c r="A271" s="11">
        <f t="shared" si="27"/>
        <v>1830</v>
      </c>
      <c r="B271" s="11">
        <f t="shared" si="27"/>
        <v>237</v>
      </c>
      <c r="C271" s="45" t="s">
        <v>1989</v>
      </c>
      <c r="D271" s="11"/>
      <c r="E271" s="16"/>
      <c r="F271" s="16"/>
      <c r="G271" s="16"/>
    </row>
    <row r="272" spans="1:7" ht="67.5" x14ac:dyDescent="0.15">
      <c r="A272" s="11">
        <f t="shared" si="27"/>
        <v>1831</v>
      </c>
      <c r="B272" s="11">
        <f t="shared" si="27"/>
        <v>238</v>
      </c>
      <c r="C272" s="50" t="s">
        <v>1990</v>
      </c>
      <c r="D272" s="11"/>
      <c r="E272" s="16"/>
      <c r="F272" s="16"/>
      <c r="G272" s="16"/>
    </row>
    <row r="273" spans="1:7" ht="17.25" x14ac:dyDescent="0.15">
      <c r="A273" s="164"/>
      <c r="B273" s="164"/>
      <c r="C273" s="196" t="s">
        <v>1991</v>
      </c>
      <c r="D273" s="197"/>
      <c r="E273" s="197"/>
      <c r="F273" s="197"/>
      <c r="G273" s="198"/>
    </row>
    <row r="274" spans="1:7" ht="40.5" x14ac:dyDescent="0.15">
      <c r="A274" s="11">
        <f>IF(A273&lt;&gt;0,A273+1,IF(A272&lt;&gt;0,A272+1,A270+1))</f>
        <v>1832</v>
      </c>
      <c r="B274" s="11">
        <f t="shared" ref="B274:B286" si="28">IF(B273&lt;&gt;0,B273+1,IF(B272&lt;&gt;0,B272+1,B271+1))</f>
        <v>239</v>
      </c>
      <c r="C274" s="50" t="s">
        <v>1992</v>
      </c>
      <c r="D274" s="11"/>
      <c r="E274" s="16"/>
      <c r="F274" s="16"/>
      <c r="G274" s="16"/>
    </row>
    <row r="275" spans="1:7" ht="27" x14ac:dyDescent="0.15">
      <c r="A275" s="11">
        <f t="shared" ref="A275:A286" si="29">IF(A274&lt;&gt;0,A274+1,IF(A273&lt;&gt;0,A273+1,A272+1))</f>
        <v>1833</v>
      </c>
      <c r="B275" s="11">
        <f t="shared" si="28"/>
        <v>240</v>
      </c>
      <c r="C275" s="50" t="s">
        <v>1993</v>
      </c>
      <c r="D275" s="35"/>
      <c r="E275" s="165"/>
      <c r="F275" s="165"/>
      <c r="G275" s="165"/>
    </row>
    <row r="276" spans="1:7" ht="54" x14ac:dyDescent="0.15">
      <c r="A276" s="11">
        <f t="shared" si="29"/>
        <v>1834</v>
      </c>
      <c r="B276" s="11">
        <f t="shared" si="28"/>
        <v>241</v>
      </c>
      <c r="C276" s="50" t="s">
        <v>1994</v>
      </c>
      <c r="D276" s="11"/>
      <c r="E276" s="16"/>
      <c r="F276" s="16"/>
      <c r="G276" s="16"/>
    </row>
    <row r="277" spans="1:7" ht="81" x14ac:dyDescent="0.15">
      <c r="A277" s="11">
        <f t="shared" si="29"/>
        <v>1835</v>
      </c>
      <c r="B277" s="11">
        <f t="shared" si="28"/>
        <v>242</v>
      </c>
      <c r="C277" s="50" t="s">
        <v>1995</v>
      </c>
      <c r="D277" s="11"/>
      <c r="E277" s="16"/>
      <c r="F277" s="16"/>
      <c r="G277" s="16"/>
    </row>
    <row r="278" spans="1:7" ht="108" x14ac:dyDescent="0.15">
      <c r="A278" s="11">
        <f t="shared" si="29"/>
        <v>1836</v>
      </c>
      <c r="B278" s="11">
        <f t="shared" si="28"/>
        <v>243</v>
      </c>
      <c r="C278" s="50" t="s">
        <v>1996</v>
      </c>
      <c r="D278" s="11"/>
      <c r="E278" s="16"/>
      <c r="F278" s="16"/>
      <c r="G278" s="16"/>
    </row>
    <row r="279" spans="1:7" ht="54" x14ac:dyDescent="0.15">
      <c r="A279" s="11">
        <f t="shared" si="29"/>
        <v>1837</v>
      </c>
      <c r="B279" s="11">
        <f t="shared" si="28"/>
        <v>244</v>
      </c>
      <c r="C279" s="50" t="s">
        <v>1997</v>
      </c>
      <c r="D279" s="11"/>
      <c r="E279" s="16"/>
      <c r="F279" s="16"/>
      <c r="G279" s="16"/>
    </row>
    <row r="280" spans="1:7" ht="81" x14ac:dyDescent="0.15">
      <c r="A280" s="11">
        <f t="shared" si="29"/>
        <v>1838</v>
      </c>
      <c r="B280" s="11">
        <f t="shared" si="28"/>
        <v>245</v>
      </c>
      <c r="C280" s="50" t="s">
        <v>1998</v>
      </c>
      <c r="D280" s="11"/>
      <c r="E280" s="16"/>
      <c r="F280" s="16"/>
      <c r="G280" s="16"/>
    </row>
    <row r="281" spans="1:7" ht="81" x14ac:dyDescent="0.15">
      <c r="A281" s="11">
        <f t="shared" si="29"/>
        <v>1839</v>
      </c>
      <c r="B281" s="11">
        <f t="shared" si="28"/>
        <v>246</v>
      </c>
      <c r="C281" s="50" t="s">
        <v>1999</v>
      </c>
      <c r="D281" s="11"/>
      <c r="E281" s="16"/>
      <c r="F281" s="16"/>
      <c r="G281" s="16"/>
    </row>
    <row r="282" spans="1:7" ht="54" x14ac:dyDescent="0.15">
      <c r="A282" s="11">
        <f t="shared" si="29"/>
        <v>1840</v>
      </c>
      <c r="B282" s="11">
        <f t="shared" si="28"/>
        <v>247</v>
      </c>
      <c r="C282" s="50" t="s">
        <v>2000</v>
      </c>
      <c r="D282" s="11"/>
      <c r="E282" s="16"/>
      <c r="F282" s="16"/>
      <c r="G282" s="16"/>
    </row>
    <row r="283" spans="1:7" ht="54" x14ac:dyDescent="0.15">
      <c r="A283" s="11">
        <f t="shared" si="29"/>
        <v>1841</v>
      </c>
      <c r="B283" s="11">
        <f t="shared" si="28"/>
        <v>248</v>
      </c>
      <c r="C283" s="50" t="s">
        <v>2001</v>
      </c>
      <c r="D283" s="11"/>
      <c r="E283" s="16"/>
      <c r="F283" s="16"/>
      <c r="G283" s="16"/>
    </row>
    <row r="284" spans="1:7" ht="81" x14ac:dyDescent="0.15">
      <c r="A284" s="11">
        <f t="shared" si="29"/>
        <v>1842</v>
      </c>
      <c r="B284" s="11">
        <f t="shared" si="28"/>
        <v>249</v>
      </c>
      <c r="C284" s="50" t="s">
        <v>2002</v>
      </c>
      <c r="D284" s="11"/>
      <c r="E284" s="16"/>
      <c r="F284" s="16"/>
      <c r="G284" s="16"/>
    </row>
    <row r="285" spans="1:7" ht="54" x14ac:dyDescent="0.15">
      <c r="A285" s="11">
        <f t="shared" si="29"/>
        <v>1843</v>
      </c>
      <c r="B285" s="11">
        <f t="shared" si="28"/>
        <v>250</v>
      </c>
      <c r="C285" s="50" t="s">
        <v>2003</v>
      </c>
      <c r="D285" s="11"/>
      <c r="E285" s="16"/>
      <c r="F285" s="16"/>
      <c r="G285" s="16"/>
    </row>
    <row r="286" spans="1:7" ht="54" x14ac:dyDescent="0.15">
      <c r="A286" s="11">
        <f t="shared" si="29"/>
        <v>1844</v>
      </c>
      <c r="B286" s="11">
        <f t="shared" si="28"/>
        <v>251</v>
      </c>
      <c r="C286" s="50" t="s">
        <v>2004</v>
      </c>
      <c r="D286" s="11"/>
      <c r="E286" s="16"/>
      <c r="F286" s="16"/>
      <c r="G286" s="16"/>
    </row>
    <row r="287" spans="1:7" ht="17.25" x14ac:dyDescent="0.15">
      <c r="A287" s="164"/>
      <c r="B287" s="164"/>
      <c r="C287" s="196" t="s">
        <v>2005</v>
      </c>
      <c r="D287" s="197"/>
      <c r="E287" s="197"/>
      <c r="F287" s="197"/>
      <c r="G287" s="198"/>
    </row>
    <row r="288" spans="1:7" ht="40.5" x14ac:dyDescent="0.15">
      <c r="A288" s="11">
        <f t="shared" ref="A288:B301" si="30">IF(A287&lt;&gt;0,A287+1,IF(A286&lt;&gt;0,A286+1,A285+1))</f>
        <v>1845</v>
      </c>
      <c r="B288" s="11">
        <f t="shared" si="30"/>
        <v>252</v>
      </c>
      <c r="C288" s="50" t="s">
        <v>1992</v>
      </c>
      <c r="D288" s="11"/>
      <c r="E288" s="16"/>
      <c r="F288" s="16"/>
      <c r="G288" s="16"/>
    </row>
    <row r="289" spans="1:7" ht="27" x14ac:dyDescent="0.15">
      <c r="A289" s="11">
        <f t="shared" si="30"/>
        <v>1846</v>
      </c>
      <c r="B289" s="11">
        <f t="shared" si="30"/>
        <v>253</v>
      </c>
      <c r="C289" s="50" t="s">
        <v>2006</v>
      </c>
      <c r="D289" s="35"/>
      <c r="E289" s="165"/>
      <c r="F289" s="165"/>
      <c r="G289" s="165"/>
    </row>
    <row r="290" spans="1:7" ht="67.5" x14ac:dyDescent="0.15">
      <c r="A290" s="11">
        <f t="shared" si="30"/>
        <v>1847</v>
      </c>
      <c r="B290" s="11">
        <f t="shared" si="30"/>
        <v>254</v>
      </c>
      <c r="C290" s="50" t="s">
        <v>2007</v>
      </c>
      <c r="D290" s="11"/>
      <c r="E290" s="16"/>
      <c r="F290" s="16"/>
      <c r="G290" s="16"/>
    </row>
    <row r="291" spans="1:7" ht="67.5" x14ac:dyDescent="0.15">
      <c r="A291" s="11">
        <f t="shared" si="30"/>
        <v>1848</v>
      </c>
      <c r="B291" s="11">
        <f t="shared" si="30"/>
        <v>255</v>
      </c>
      <c r="C291" s="50" t="s">
        <v>2008</v>
      </c>
      <c r="D291" s="11"/>
      <c r="E291" s="16"/>
      <c r="F291" s="16"/>
      <c r="G291" s="16"/>
    </row>
    <row r="292" spans="1:7" ht="67.5" x14ac:dyDescent="0.15">
      <c r="A292" s="11">
        <f t="shared" si="30"/>
        <v>1849</v>
      </c>
      <c r="B292" s="11">
        <f t="shared" si="30"/>
        <v>256</v>
      </c>
      <c r="C292" s="50" t="s">
        <v>2009</v>
      </c>
      <c r="D292" s="11"/>
      <c r="E292" s="16"/>
      <c r="F292" s="16"/>
      <c r="G292" s="16"/>
    </row>
    <row r="293" spans="1:7" ht="67.5" x14ac:dyDescent="0.15">
      <c r="A293" s="11">
        <f t="shared" si="30"/>
        <v>1850</v>
      </c>
      <c r="B293" s="11">
        <f t="shared" si="30"/>
        <v>257</v>
      </c>
      <c r="C293" s="50" t="s">
        <v>2010</v>
      </c>
      <c r="D293" s="11"/>
      <c r="E293" s="16"/>
      <c r="F293" s="16"/>
      <c r="G293" s="16"/>
    </row>
    <row r="294" spans="1:7" ht="67.5" x14ac:dyDescent="0.15">
      <c r="A294" s="11">
        <f t="shared" si="30"/>
        <v>1851</v>
      </c>
      <c r="B294" s="11">
        <f t="shared" si="30"/>
        <v>258</v>
      </c>
      <c r="C294" s="50" t="s">
        <v>2011</v>
      </c>
      <c r="D294" s="11"/>
      <c r="E294" s="16"/>
      <c r="F294" s="16"/>
      <c r="G294" s="16"/>
    </row>
    <row r="295" spans="1:7" ht="81" x14ac:dyDescent="0.15">
      <c r="A295" s="11">
        <f t="shared" si="30"/>
        <v>1852</v>
      </c>
      <c r="B295" s="11">
        <f t="shared" si="30"/>
        <v>259</v>
      </c>
      <c r="C295" s="50" t="s">
        <v>2012</v>
      </c>
      <c r="D295" s="11"/>
      <c r="E295" s="16"/>
      <c r="F295" s="16"/>
      <c r="G295" s="16"/>
    </row>
    <row r="296" spans="1:7" ht="54" x14ac:dyDescent="0.15">
      <c r="A296" s="11">
        <f t="shared" si="30"/>
        <v>1853</v>
      </c>
      <c r="B296" s="11">
        <f t="shared" si="30"/>
        <v>260</v>
      </c>
      <c r="C296" s="50" t="s">
        <v>2013</v>
      </c>
      <c r="D296" s="11"/>
      <c r="E296" s="16"/>
      <c r="F296" s="16"/>
      <c r="G296" s="16"/>
    </row>
    <row r="297" spans="1:7" ht="67.5" x14ac:dyDescent="0.15">
      <c r="A297" s="11">
        <f t="shared" si="30"/>
        <v>1854</v>
      </c>
      <c r="B297" s="11">
        <f t="shared" si="30"/>
        <v>261</v>
      </c>
      <c r="C297" s="50" t="s">
        <v>2014</v>
      </c>
      <c r="D297" s="11"/>
      <c r="E297" s="16"/>
      <c r="F297" s="16"/>
      <c r="G297" s="16"/>
    </row>
    <row r="298" spans="1:7" ht="67.5" x14ac:dyDescent="0.15">
      <c r="A298" s="11">
        <f t="shared" si="30"/>
        <v>1855</v>
      </c>
      <c r="B298" s="11">
        <f t="shared" si="30"/>
        <v>262</v>
      </c>
      <c r="C298" s="50" t="s">
        <v>2015</v>
      </c>
      <c r="D298" s="11"/>
      <c r="E298" s="16"/>
      <c r="F298" s="16"/>
      <c r="G298" s="16"/>
    </row>
    <row r="299" spans="1:7" ht="94.5" x14ac:dyDescent="0.15">
      <c r="A299" s="11">
        <f t="shared" si="30"/>
        <v>1856</v>
      </c>
      <c r="B299" s="11">
        <f t="shared" si="30"/>
        <v>263</v>
      </c>
      <c r="C299" s="50" t="s">
        <v>2016</v>
      </c>
      <c r="D299" s="11"/>
      <c r="E299" s="16"/>
      <c r="F299" s="16"/>
      <c r="G299" s="16"/>
    </row>
    <row r="300" spans="1:7" ht="27" x14ac:dyDescent="0.15">
      <c r="A300" s="11">
        <f t="shared" si="30"/>
        <v>1857</v>
      </c>
      <c r="B300" s="11">
        <f t="shared" si="30"/>
        <v>264</v>
      </c>
      <c r="C300" s="50" t="s">
        <v>2017</v>
      </c>
      <c r="D300" s="11"/>
      <c r="E300" s="16"/>
      <c r="F300" s="16"/>
      <c r="G300" s="16"/>
    </row>
    <row r="301" spans="1:7" ht="40.5" x14ac:dyDescent="0.15">
      <c r="A301" s="11">
        <f t="shared" si="30"/>
        <v>1858</v>
      </c>
      <c r="B301" s="11">
        <f t="shared" si="30"/>
        <v>265</v>
      </c>
      <c r="C301" s="50" t="s">
        <v>2018</v>
      </c>
      <c r="D301" s="11"/>
      <c r="E301" s="16"/>
      <c r="F301" s="16"/>
      <c r="G301" s="16"/>
    </row>
    <row r="302" spans="1:7" x14ac:dyDescent="0.15">
      <c r="D302" s="163">
        <f>COUNTIF(D3:D301,"A")</f>
        <v>0</v>
      </c>
      <c r="E302" s="163">
        <f>SUM(E3:E301)</f>
        <v>0</v>
      </c>
      <c r="F302" s="7"/>
      <c r="G302" s="3"/>
    </row>
    <row r="303" spans="1:7" x14ac:dyDescent="0.15">
      <c r="D303" s="163">
        <f>COUNTIF(D3:D301,"B")</f>
        <v>0</v>
      </c>
      <c r="F303" s="7"/>
      <c r="G303" s="3"/>
    </row>
    <row r="304" spans="1:7" x14ac:dyDescent="0.15">
      <c r="D304" s="163">
        <f>COUNTIF(D3:D301,"C")</f>
        <v>0</v>
      </c>
      <c r="F304" s="7"/>
      <c r="G304" s="3"/>
    </row>
    <row r="305" spans="4:7" x14ac:dyDescent="0.15">
      <c r="D305" s="163">
        <f>COUNTIF(D3:D301,"D")</f>
        <v>0</v>
      </c>
      <c r="F305" s="7"/>
      <c r="G305" s="3"/>
    </row>
    <row r="306" spans="4:7" x14ac:dyDescent="0.15">
      <c r="F306" s="7"/>
      <c r="G306" s="3"/>
    </row>
    <row r="307" spans="4:7" x14ac:dyDescent="0.15">
      <c r="F307" s="7"/>
      <c r="G307" s="3"/>
    </row>
    <row r="308" spans="4:7" x14ac:dyDescent="0.15">
      <c r="F308" s="7"/>
      <c r="G308" s="3"/>
    </row>
    <row r="309" spans="4:7" x14ac:dyDescent="0.15">
      <c r="F309" s="7"/>
      <c r="G309" s="3"/>
    </row>
    <row r="310" spans="4:7" x14ac:dyDescent="0.15">
      <c r="F310" s="7"/>
      <c r="G310" s="3"/>
    </row>
    <row r="311" spans="4:7" x14ac:dyDescent="0.15">
      <c r="F311" s="7"/>
      <c r="G311" s="3"/>
    </row>
    <row r="312" spans="4:7" x14ac:dyDescent="0.15">
      <c r="F312" s="7"/>
      <c r="G312" s="3"/>
    </row>
    <row r="313" spans="4:7" x14ac:dyDescent="0.15">
      <c r="F313" s="7"/>
      <c r="G313" s="3"/>
    </row>
    <row r="314" spans="4:7" x14ac:dyDescent="0.15">
      <c r="F314" s="7"/>
      <c r="G314" s="3"/>
    </row>
    <row r="315" spans="4:7" x14ac:dyDescent="0.15">
      <c r="F315" s="7"/>
      <c r="G315" s="3"/>
    </row>
    <row r="316" spans="4:7" x14ac:dyDescent="0.15">
      <c r="F316" s="7"/>
      <c r="G316" s="3"/>
    </row>
    <row r="317" spans="4:7" x14ac:dyDescent="0.15">
      <c r="F317" s="7"/>
      <c r="G317" s="3"/>
    </row>
    <row r="318" spans="4:7" x14ac:dyDescent="0.15">
      <c r="F318" s="7"/>
      <c r="G318" s="3"/>
    </row>
    <row r="319" spans="4:7" x14ac:dyDescent="0.15">
      <c r="F319" s="7"/>
      <c r="G319" s="3"/>
    </row>
    <row r="320" spans="4:7" x14ac:dyDescent="0.15">
      <c r="F320" s="7"/>
      <c r="G320" s="3"/>
    </row>
    <row r="321" spans="6:7" x14ac:dyDescent="0.15">
      <c r="F321" s="7"/>
      <c r="G321" s="3"/>
    </row>
    <row r="322" spans="6:7" x14ac:dyDescent="0.15">
      <c r="F322" s="7"/>
      <c r="G322" s="3"/>
    </row>
    <row r="323" spans="6:7" x14ac:dyDescent="0.15">
      <c r="F323" s="7"/>
      <c r="G323" s="3"/>
    </row>
    <row r="324" spans="6:7" x14ac:dyDescent="0.15">
      <c r="F324" s="7"/>
      <c r="G324" s="3"/>
    </row>
    <row r="325" spans="6:7" x14ac:dyDescent="0.15">
      <c r="F325" s="7"/>
      <c r="G325" s="3"/>
    </row>
    <row r="326" spans="6:7" x14ac:dyDescent="0.15">
      <c r="F326" s="7"/>
      <c r="G326" s="3"/>
    </row>
    <row r="327" spans="6:7" x14ac:dyDescent="0.15">
      <c r="F327" s="7"/>
      <c r="G327" s="3"/>
    </row>
    <row r="328" spans="6:7" x14ac:dyDescent="0.15">
      <c r="F328" s="7"/>
      <c r="G328" s="3"/>
    </row>
    <row r="329" spans="6:7" x14ac:dyDescent="0.15">
      <c r="F329" s="7"/>
      <c r="G329" s="3"/>
    </row>
    <row r="330" spans="6:7" x14ac:dyDescent="0.15">
      <c r="F330" s="7"/>
      <c r="G330" s="3"/>
    </row>
    <row r="331" spans="6:7" x14ac:dyDescent="0.15">
      <c r="F331" s="7"/>
      <c r="G331" s="3"/>
    </row>
    <row r="332" spans="6:7" x14ac:dyDescent="0.15">
      <c r="F332" s="7"/>
      <c r="G332" s="3"/>
    </row>
    <row r="333" spans="6:7" x14ac:dyDescent="0.15">
      <c r="F333" s="7"/>
      <c r="G333" s="3"/>
    </row>
    <row r="334" spans="6:7" x14ac:dyDescent="0.15">
      <c r="F334" s="7"/>
      <c r="G334" s="3"/>
    </row>
    <row r="335" spans="6:7" x14ac:dyDescent="0.15">
      <c r="F335" s="7"/>
      <c r="G335" s="3"/>
    </row>
    <row r="336" spans="6:7" x14ac:dyDescent="0.15">
      <c r="F336" s="7"/>
      <c r="G336" s="3"/>
    </row>
    <row r="337" spans="6:7" x14ac:dyDescent="0.15">
      <c r="F337" s="7"/>
      <c r="G337" s="3"/>
    </row>
  </sheetData>
  <autoFilter ref="A2:G305" xr:uid="{00000000-0009-0000-0000-00001A000000}"/>
  <mergeCells count="34">
    <mergeCell ref="C263:G263"/>
    <mergeCell ref="C269:G269"/>
    <mergeCell ref="C273:G273"/>
    <mergeCell ref="C287:G287"/>
    <mergeCell ref="C228:G228"/>
    <mergeCell ref="C239:G239"/>
    <mergeCell ref="C243:G243"/>
    <mergeCell ref="C247:G247"/>
    <mergeCell ref="C256:G256"/>
    <mergeCell ref="C257:G257"/>
    <mergeCell ref="C227:G227"/>
    <mergeCell ref="C127:G127"/>
    <mergeCell ref="C135:G135"/>
    <mergeCell ref="C139:G139"/>
    <mergeCell ref="C140:G140"/>
    <mergeCell ref="C151:G151"/>
    <mergeCell ref="C156:G156"/>
    <mergeCell ref="C158:G158"/>
    <mergeCell ref="C170:G170"/>
    <mergeCell ref="C171:G171"/>
    <mergeCell ref="C202:G202"/>
    <mergeCell ref="C212:G212"/>
    <mergeCell ref="C122:G122"/>
    <mergeCell ref="C3:G3"/>
    <mergeCell ref="C11:G11"/>
    <mergeCell ref="C12:G12"/>
    <mergeCell ref="C25:G25"/>
    <mergeCell ref="C59:G59"/>
    <mergeCell ref="C60:G60"/>
    <mergeCell ref="C67:G67"/>
    <mergeCell ref="C85:G85"/>
    <mergeCell ref="C86:G86"/>
    <mergeCell ref="C98:G98"/>
    <mergeCell ref="C119:G119"/>
  </mergeCells>
  <phoneticPr fontId="41"/>
  <dataValidations count="1">
    <dataValidation type="list" allowBlank="1" showInputMessage="1" showErrorMessage="1" sqref="D4:D10 D288 D276:D286 D274 D270:D272 D264:D268 D258:D262 D248:D255 D244:D246 D240:D242 D219:D226 D216:D217 D213:D214 D203:D204 D186:D188 D175:D184 D172:D173 D159:D169 D157 D152:D155 D141:D150 D136:D138 D128:D134 D123:D126 D120:D121 D101:D107 D99 D90:D97 D87:D88 D76:D84 D72:D74 D68:D70 D62:D66 D55:D58 D51:D53 D47:D49 D36:D45 D32:D34 D26:D30 D14:D24 D290:D301 D109:D118 D190:D201 D206:D211 D230:D238" xr:uid="{7F5F09A9-705A-4FCC-A501-B0F4C6EE642C}">
      <formula1>"　,A,B,C,D"</formula1>
    </dataValidation>
  </dataValidations>
  <pageMargins left="0.43307086614173229" right="0.43307086614173229" top="0.74803149606299213" bottom="0.74803149606299213" header="0.31496062992125984" footer="0.31496062992125984"/>
  <pageSetup paperSize="9" orientation="landscape" r:id="rId1"/>
  <headerFooter>
    <oddFooter>&amp;C&amp;P／&amp;N</oddFooter>
    <firstHeader>&amp;R&amp;12【別紙４】　システム機能要件対応表</first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DF8B1-71DF-4E85-A916-856B6AD258DF}">
  <dimension ref="A1:G26"/>
  <sheetViews>
    <sheetView view="pageBreakPreview" zoomScale="90" zoomScaleNormal="100" zoomScaleSheetLayoutView="90" workbookViewId="0">
      <selection activeCell="A5" sqref="A5"/>
    </sheetView>
  </sheetViews>
  <sheetFormatPr defaultRowHeight="13.5" x14ac:dyDescent="0.15"/>
  <cols>
    <col min="1" max="1" width="5.125" style="86" customWidth="1"/>
    <col min="2" max="2" width="7.25" style="83" customWidth="1"/>
    <col min="3" max="3" width="56" style="79" customWidth="1"/>
    <col min="4" max="4" width="5.625" style="3" customWidth="1"/>
    <col min="5" max="5" width="10.375" style="3" customWidth="1"/>
    <col min="6" max="6" width="26.625" style="3" customWidth="1"/>
    <col min="7" max="7" width="23.625" style="7" customWidth="1"/>
    <col min="8" max="8" width="30.625" style="3" customWidth="1"/>
    <col min="9" max="16384" width="9" style="3"/>
  </cols>
  <sheetData>
    <row r="1" spans="1:7" s="1" customFormat="1" ht="25.5" customHeight="1" x14ac:dyDescent="0.15">
      <c r="A1" s="25"/>
      <c r="B1" s="175" t="s">
        <v>2067</v>
      </c>
      <c r="C1" s="175"/>
      <c r="D1" s="8"/>
      <c r="E1" s="8"/>
      <c r="F1" s="8"/>
      <c r="G1" s="9" t="s">
        <v>239</v>
      </c>
    </row>
    <row r="2" spans="1:7" s="2" customFormat="1" ht="36" customHeight="1" x14ac:dyDescent="0.15">
      <c r="A2" s="121" t="s">
        <v>240</v>
      </c>
      <c r="B2" s="122" t="s">
        <v>241</v>
      </c>
      <c r="C2" s="121" t="s">
        <v>3</v>
      </c>
      <c r="D2" s="121" t="s">
        <v>242</v>
      </c>
      <c r="E2" s="123" t="s">
        <v>243</v>
      </c>
      <c r="F2" s="124" t="s">
        <v>244</v>
      </c>
      <c r="G2" s="121" t="s">
        <v>245</v>
      </c>
    </row>
    <row r="3" spans="1:7" ht="14.25" customHeight="1" x14ac:dyDescent="0.15">
      <c r="A3" s="76"/>
      <c r="B3" s="84"/>
      <c r="C3" s="172" t="s">
        <v>273</v>
      </c>
      <c r="D3" s="173"/>
      <c r="E3" s="173"/>
      <c r="F3" s="173"/>
      <c r="G3" s="199"/>
    </row>
    <row r="4" spans="1:7" ht="40.5" x14ac:dyDescent="0.15">
      <c r="A4" s="11">
        <f>'25学校図書館システム'!A301+1</f>
        <v>1859</v>
      </c>
      <c r="B4" s="11">
        <v>1</v>
      </c>
      <c r="C4" s="44" t="s">
        <v>2019</v>
      </c>
      <c r="D4" s="11"/>
      <c r="E4" s="11"/>
      <c r="F4" s="22"/>
      <c r="G4" s="22"/>
    </row>
    <row r="5" spans="1:7" ht="40.5" x14ac:dyDescent="0.15">
      <c r="A5" s="11">
        <f t="shared" ref="A5:B10" si="0">IF(A4=0,A3+1,A4+1)</f>
        <v>1860</v>
      </c>
      <c r="B5" s="10">
        <f t="shared" si="0"/>
        <v>2</v>
      </c>
      <c r="C5" s="44" t="s">
        <v>2020</v>
      </c>
      <c r="D5" s="11"/>
      <c r="E5" s="11"/>
      <c r="F5" s="22"/>
      <c r="G5" s="22"/>
    </row>
    <row r="6" spans="1:7" ht="54" x14ac:dyDescent="0.15">
      <c r="A6" s="11">
        <f t="shared" si="0"/>
        <v>1861</v>
      </c>
      <c r="B6" s="10">
        <f t="shared" si="0"/>
        <v>3</v>
      </c>
      <c r="C6" s="44" t="s">
        <v>2021</v>
      </c>
      <c r="D6" s="11"/>
      <c r="E6" s="11"/>
      <c r="F6" s="22"/>
      <c r="G6" s="22"/>
    </row>
    <row r="7" spans="1:7" ht="54" x14ac:dyDescent="0.15">
      <c r="A7" s="11">
        <f t="shared" si="0"/>
        <v>1862</v>
      </c>
      <c r="B7" s="10">
        <f t="shared" si="0"/>
        <v>4</v>
      </c>
      <c r="C7" s="44" t="s">
        <v>2022</v>
      </c>
      <c r="D7" s="11"/>
      <c r="E7" s="11"/>
      <c r="F7" s="22"/>
      <c r="G7" s="22"/>
    </row>
    <row r="8" spans="1:7" ht="40.5" x14ac:dyDescent="0.15">
      <c r="A8" s="11">
        <f t="shared" si="0"/>
        <v>1863</v>
      </c>
      <c r="B8" s="10">
        <f t="shared" si="0"/>
        <v>5</v>
      </c>
      <c r="C8" s="44" t="s">
        <v>2023</v>
      </c>
      <c r="D8" s="11"/>
      <c r="E8" s="11"/>
      <c r="F8" s="22"/>
      <c r="G8" s="22"/>
    </row>
    <row r="9" spans="1:7" ht="40.5" x14ac:dyDescent="0.15">
      <c r="A9" s="11">
        <f t="shared" si="0"/>
        <v>1864</v>
      </c>
      <c r="B9" s="10">
        <f t="shared" si="0"/>
        <v>6</v>
      </c>
      <c r="C9" s="44" t="s">
        <v>2024</v>
      </c>
      <c r="D9" s="11"/>
      <c r="E9" s="11"/>
      <c r="F9" s="22"/>
      <c r="G9" s="22"/>
    </row>
    <row r="10" spans="1:7" ht="54" x14ac:dyDescent="0.15">
      <c r="A10" s="11">
        <f t="shared" si="0"/>
        <v>1865</v>
      </c>
      <c r="B10" s="10">
        <f t="shared" si="0"/>
        <v>7</v>
      </c>
      <c r="C10" s="44" t="s">
        <v>2025</v>
      </c>
      <c r="D10" s="11"/>
      <c r="E10" s="11"/>
      <c r="F10" s="22"/>
      <c r="G10" s="22"/>
    </row>
    <row r="11" spans="1:7" x14ac:dyDescent="0.15">
      <c r="A11" s="76"/>
      <c r="B11" s="84"/>
      <c r="C11" s="172" t="s">
        <v>2026</v>
      </c>
      <c r="D11" s="173"/>
      <c r="E11" s="173"/>
      <c r="F11" s="173"/>
      <c r="G11" s="199"/>
    </row>
    <row r="12" spans="1:7" ht="40.5" x14ac:dyDescent="0.15">
      <c r="A12" s="11">
        <f t="shared" ref="A12:B16" si="1">IF(A11=0,A10+1,A11+1)</f>
        <v>1866</v>
      </c>
      <c r="B12" s="10">
        <f t="shared" si="1"/>
        <v>8</v>
      </c>
      <c r="C12" s="44" t="s">
        <v>2027</v>
      </c>
      <c r="D12" s="11"/>
      <c r="E12" s="11"/>
      <c r="F12" s="22"/>
      <c r="G12" s="22"/>
    </row>
    <row r="13" spans="1:7" ht="40.5" x14ac:dyDescent="0.15">
      <c r="A13" s="11">
        <f t="shared" si="1"/>
        <v>1867</v>
      </c>
      <c r="B13" s="10">
        <f t="shared" si="1"/>
        <v>9</v>
      </c>
      <c r="C13" s="72" t="s">
        <v>2028</v>
      </c>
      <c r="D13" s="11"/>
      <c r="E13" s="16"/>
      <c r="F13" s="22"/>
      <c r="G13" s="22"/>
    </row>
    <row r="14" spans="1:7" ht="40.5" x14ac:dyDescent="0.15">
      <c r="A14" s="11">
        <f t="shared" si="1"/>
        <v>1868</v>
      </c>
      <c r="B14" s="10">
        <f t="shared" si="1"/>
        <v>10</v>
      </c>
      <c r="C14" s="72" t="s">
        <v>2029</v>
      </c>
      <c r="D14" s="11"/>
      <c r="E14" s="16"/>
      <c r="F14" s="22"/>
      <c r="G14" s="157"/>
    </row>
    <row r="15" spans="1:7" ht="40.5" x14ac:dyDescent="0.15">
      <c r="A15" s="11">
        <f t="shared" si="1"/>
        <v>1869</v>
      </c>
      <c r="B15" s="10">
        <f t="shared" si="1"/>
        <v>11</v>
      </c>
      <c r="C15" s="72" t="s">
        <v>2030</v>
      </c>
      <c r="D15" s="11"/>
      <c r="E15" s="16"/>
      <c r="F15" s="22"/>
      <c r="G15" s="157"/>
    </row>
    <row r="16" spans="1:7" ht="40.5" x14ac:dyDescent="0.15">
      <c r="A16" s="11">
        <f t="shared" si="1"/>
        <v>1870</v>
      </c>
      <c r="B16" s="10">
        <f t="shared" si="1"/>
        <v>12</v>
      </c>
      <c r="C16" s="72" t="s">
        <v>2031</v>
      </c>
      <c r="D16" s="11"/>
      <c r="E16" s="16"/>
      <c r="F16" s="22"/>
      <c r="G16" s="157"/>
    </row>
    <row r="17" spans="1:7" x14ac:dyDescent="0.15">
      <c r="A17" s="76"/>
      <c r="B17" s="84"/>
      <c r="C17" s="200" t="s">
        <v>2032</v>
      </c>
      <c r="D17" s="201"/>
      <c r="E17" s="201"/>
      <c r="F17" s="201"/>
      <c r="G17" s="202"/>
    </row>
    <row r="18" spans="1:7" ht="40.5" x14ac:dyDescent="0.15">
      <c r="A18" s="11">
        <f>IF(A17=0,A16+1,A17+1)</f>
        <v>1871</v>
      </c>
      <c r="B18" s="10">
        <f>IF(B17=0,B16+1,B17+1)</f>
        <v>13</v>
      </c>
      <c r="C18" s="72" t="s">
        <v>2033</v>
      </c>
      <c r="D18" s="11"/>
      <c r="E18" s="16"/>
      <c r="F18" s="22"/>
      <c r="G18" s="157"/>
    </row>
    <row r="19" spans="1:7" ht="40.5" x14ac:dyDescent="0.15">
      <c r="A19" s="11">
        <f>IF(A18=0,A17+1,A18+1)</f>
        <v>1872</v>
      </c>
      <c r="B19" s="10">
        <f>IF(B18=0,B17+1,B18+1)</f>
        <v>14</v>
      </c>
      <c r="C19" s="72" t="s">
        <v>2034</v>
      </c>
      <c r="D19" s="11"/>
      <c r="E19" s="16"/>
      <c r="F19" s="22"/>
      <c r="G19" s="157"/>
    </row>
    <row r="20" spans="1:7" x14ac:dyDescent="0.15">
      <c r="A20" s="76"/>
      <c r="B20" s="84"/>
      <c r="C20" s="200" t="s">
        <v>452</v>
      </c>
      <c r="D20" s="201"/>
      <c r="E20" s="201"/>
      <c r="F20" s="201"/>
      <c r="G20" s="202"/>
    </row>
    <row r="21" spans="1:7" ht="40.5" x14ac:dyDescent="0.15">
      <c r="A21" s="11">
        <f>IF(A20=0,A19+1,A20+1)</f>
        <v>1873</v>
      </c>
      <c r="B21" s="10">
        <f>IF(B19=0,B20+1,B19+1)</f>
        <v>15</v>
      </c>
      <c r="C21" s="72" t="s">
        <v>2035</v>
      </c>
      <c r="D21" s="11"/>
      <c r="E21" s="16"/>
      <c r="F21" s="22"/>
      <c r="G21" s="157"/>
    </row>
    <row r="22" spans="1:7" ht="40.5" x14ac:dyDescent="0.15">
      <c r="A22" s="11">
        <f>IF(A21=0,A20+1,A21+1)</f>
        <v>1874</v>
      </c>
      <c r="B22" s="10">
        <f>IF(B20=0,B21+1,B20+1)</f>
        <v>16</v>
      </c>
      <c r="C22" s="72" t="s">
        <v>2036</v>
      </c>
      <c r="D22" s="11"/>
      <c r="E22" s="16"/>
      <c r="F22" s="22"/>
      <c r="G22" s="157"/>
    </row>
    <row r="23" spans="1:7" x14ac:dyDescent="0.15">
      <c r="C23" s="47"/>
      <c r="D23" s="163">
        <f>COUNTIF(D3:D22,"A")</f>
        <v>0</v>
      </c>
      <c r="E23" s="163">
        <f>SUBTOTAL(9,E3:E22)</f>
        <v>0</v>
      </c>
    </row>
    <row r="24" spans="1:7" x14ac:dyDescent="0.15">
      <c r="C24" s="47"/>
      <c r="D24" s="163">
        <f>COUNTIF(D3:D22,"B")</f>
        <v>0</v>
      </c>
    </row>
    <row r="25" spans="1:7" x14ac:dyDescent="0.15">
      <c r="C25" s="47"/>
      <c r="D25" s="163">
        <f>COUNTIF(D3:D22,"C")</f>
        <v>0</v>
      </c>
    </row>
    <row r="26" spans="1:7" x14ac:dyDescent="0.15">
      <c r="C26" s="47"/>
      <c r="D26" s="163">
        <f>COUNTIF(D3:D22,"D")</f>
        <v>0</v>
      </c>
    </row>
  </sheetData>
  <autoFilter ref="A2:G26" xr:uid="{00000000-0009-0000-0000-00001B000000}"/>
  <mergeCells count="5">
    <mergeCell ref="B1:C1"/>
    <mergeCell ref="C3:G3"/>
    <mergeCell ref="C11:G11"/>
    <mergeCell ref="C17:G17"/>
    <mergeCell ref="C20:G20"/>
  </mergeCells>
  <phoneticPr fontId="41"/>
  <dataValidations count="1">
    <dataValidation type="list" allowBlank="1" showInputMessage="1" showErrorMessage="1" sqref="D21:D22 D18:D19 D12:D16 D4:D10" xr:uid="{20FDC8AD-6E71-4076-BABA-A4F3F6C176D8}">
      <formula1>"　,A,B,C,D"</formula1>
    </dataValidation>
  </dataValidations>
  <pageMargins left="0.43307086614173229" right="0.43307086614173229" top="0.74803149606299213" bottom="0.74803149606299213" header="0.31496062992125984" footer="0.31496062992125984"/>
  <pageSetup paperSize="9" orientation="landscape" r:id="rId1"/>
  <headerFooter>
    <oddFooter>&amp;C&amp;P／&amp;N</oddFooter>
    <firstHeader>&amp;R&amp;12【別紙４】　システム機能要件対応表</first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90"/>
  <sheetViews>
    <sheetView view="pageBreakPreview" zoomScaleNormal="100" zoomScaleSheetLayoutView="100" workbookViewId="0">
      <selection activeCell="A5" sqref="A5"/>
    </sheetView>
  </sheetViews>
  <sheetFormatPr defaultRowHeight="13.5" x14ac:dyDescent="0.15"/>
  <cols>
    <col min="1" max="1" width="6.25" style="86" customWidth="1"/>
    <col min="2" max="2" width="7.25" style="83" customWidth="1"/>
    <col min="3" max="3" width="56" style="47" customWidth="1"/>
    <col min="4" max="4" width="5.625" style="3" customWidth="1"/>
    <col min="5" max="5" width="10.375" style="3" customWidth="1"/>
    <col min="6" max="6" width="26.625" style="3" customWidth="1"/>
    <col min="7" max="7" width="23.625" style="7" customWidth="1"/>
    <col min="8" max="16384" width="9" style="3"/>
  </cols>
  <sheetData>
    <row r="1" spans="1:7" s="1" customFormat="1" ht="25.5" customHeight="1" x14ac:dyDescent="0.15">
      <c r="A1" s="25"/>
      <c r="B1" s="149" t="s">
        <v>2068</v>
      </c>
      <c r="C1" s="8"/>
      <c r="D1" s="8"/>
      <c r="E1" s="8"/>
      <c r="F1" s="8"/>
      <c r="G1" s="9" t="s">
        <v>239</v>
      </c>
    </row>
    <row r="2" spans="1:7" s="2" customFormat="1" ht="36" customHeight="1" x14ac:dyDescent="0.15">
      <c r="A2" s="121" t="s">
        <v>240</v>
      </c>
      <c r="B2" s="122" t="s">
        <v>241</v>
      </c>
      <c r="C2" s="121" t="s">
        <v>3</v>
      </c>
      <c r="D2" s="121" t="s">
        <v>242</v>
      </c>
      <c r="E2" s="123" t="s">
        <v>243</v>
      </c>
      <c r="F2" s="124" t="s">
        <v>244</v>
      </c>
      <c r="G2" s="121" t="s">
        <v>245</v>
      </c>
    </row>
    <row r="3" spans="1:7" x14ac:dyDescent="0.15">
      <c r="A3" s="151"/>
      <c r="B3" s="151"/>
      <c r="C3" s="203" t="s">
        <v>1617</v>
      </c>
      <c r="D3" s="204"/>
      <c r="E3" s="204"/>
      <c r="F3" s="204"/>
      <c r="G3" s="205"/>
    </row>
    <row r="4" spans="1:7" ht="57.75" customHeight="1" x14ac:dyDescent="0.15">
      <c r="A4" s="43">
        <f>'26イベント管理システム'!A22+1</f>
        <v>1875</v>
      </c>
      <c r="B4" s="43">
        <v>1</v>
      </c>
      <c r="C4" s="44" t="s">
        <v>1618</v>
      </c>
      <c r="D4" s="11"/>
      <c r="E4" s="16"/>
      <c r="F4" s="16"/>
      <c r="G4" s="16"/>
    </row>
    <row r="5" spans="1:7" ht="51.75" customHeight="1" x14ac:dyDescent="0.15">
      <c r="A5" s="11">
        <f>IF(A4=0,A3+1,A4+1)</f>
        <v>1876</v>
      </c>
      <c r="B5" s="10">
        <f>IF(B4=0,B3+1,B4+1)</f>
        <v>2</v>
      </c>
      <c r="C5" s="44" t="s">
        <v>1619</v>
      </c>
      <c r="D5" s="11"/>
      <c r="E5" s="16"/>
      <c r="F5" s="16"/>
      <c r="G5" s="16"/>
    </row>
    <row r="6" spans="1:7" ht="153" customHeight="1" x14ac:dyDescent="0.15">
      <c r="A6" s="11">
        <f t="shared" ref="A6:B9" si="0">IF(A5=0,A4+1,A5+1)</f>
        <v>1877</v>
      </c>
      <c r="B6" s="10">
        <f t="shared" si="0"/>
        <v>3</v>
      </c>
      <c r="C6" s="44" t="s">
        <v>1665</v>
      </c>
      <c r="D6" s="11"/>
      <c r="E6" s="16"/>
      <c r="F6" s="16"/>
      <c r="G6" s="16"/>
    </row>
    <row r="7" spans="1:7" ht="51.75" customHeight="1" x14ac:dyDescent="0.15">
      <c r="A7" s="11">
        <f t="shared" si="0"/>
        <v>1878</v>
      </c>
      <c r="B7" s="10">
        <f t="shared" si="0"/>
        <v>4</v>
      </c>
      <c r="C7" s="44" t="s">
        <v>1620</v>
      </c>
      <c r="D7" s="11"/>
      <c r="E7" s="16"/>
      <c r="F7" s="16"/>
      <c r="G7" s="16"/>
    </row>
    <row r="8" spans="1:7" ht="40.5" customHeight="1" x14ac:dyDescent="0.15">
      <c r="A8" s="11">
        <f t="shared" si="0"/>
        <v>1879</v>
      </c>
      <c r="B8" s="10">
        <f t="shared" si="0"/>
        <v>5</v>
      </c>
      <c r="C8" s="44" t="s">
        <v>1621</v>
      </c>
      <c r="D8" s="11"/>
      <c r="E8" s="16"/>
      <c r="F8" s="16"/>
      <c r="G8" s="16"/>
    </row>
    <row r="9" spans="1:7" ht="121.5" x14ac:dyDescent="0.15">
      <c r="A9" s="11">
        <f t="shared" si="0"/>
        <v>1880</v>
      </c>
      <c r="B9" s="10">
        <f t="shared" si="0"/>
        <v>6</v>
      </c>
      <c r="C9" s="44" t="s">
        <v>1622</v>
      </c>
      <c r="D9" s="11"/>
      <c r="E9" s="16"/>
      <c r="F9" s="16"/>
      <c r="G9" s="16"/>
    </row>
    <row r="10" spans="1:7" s="150" customFormat="1" x14ac:dyDescent="0.15">
      <c r="A10" s="151"/>
      <c r="B10" s="151"/>
      <c r="C10" s="203" t="s">
        <v>1623</v>
      </c>
      <c r="D10" s="204"/>
      <c r="E10" s="204"/>
      <c r="F10" s="204"/>
      <c r="G10" s="205"/>
    </row>
    <row r="11" spans="1:7" s="2" customFormat="1" x14ac:dyDescent="0.15">
      <c r="A11" s="151"/>
      <c r="B11" s="151"/>
      <c r="C11" s="172" t="s">
        <v>1624</v>
      </c>
      <c r="D11" s="173"/>
      <c r="E11" s="173"/>
      <c r="F11" s="173"/>
      <c r="G11" s="174"/>
    </row>
    <row r="12" spans="1:7" ht="54" x14ac:dyDescent="0.15">
      <c r="A12" s="11">
        <f>IF(A11=0,A9+1,A11+1)</f>
        <v>1881</v>
      </c>
      <c r="B12" s="10">
        <f>IF(B11=0,B9+1,B11+1)</f>
        <v>7</v>
      </c>
      <c r="C12" s="44" t="s">
        <v>1625</v>
      </c>
      <c r="D12" s="11"/>
      <c r="E12" s="16"/>
      <c r="F12" s="16"/>
      <c r="G12" s="16"/>
    </row>
    <row r="13" spans="1:7" ht="54" x14ac:dyDescent="0.15">
      <c r="A13" s="11">
        <f t="shared" ref="A13:B16" si="1">IF(A12=0,A11+1,A12+1)</f>
        <v>1882</v>
      </c>
      <c r="B13" s="10">
        <f t="shared" si="1"/>
        <v>8</v>
      </c>
      <c r="C13" s="44" t="s">
        <v>1626</v>
      </c>
      <c r="D13" s="11"/>
      <c r="E13" s="16"/>
      <c r="F13" s="16"/>
      <c r="G13" s="16"/>
    </row>
    <row r="14" spans="1:7" ht="67.5" x14ac:dyDescent="0.15">
      <c r="A14" s="11">
        <f t="shared" si="1"/>
        <v>1883</v>
      </c>
      <c r="B14" s="10">
        <f t="shared" si="1"/>
        <v>9</v>
      </c>
      <c r="C14" s="44" t="s">
        <v>1627</v>
      </c>
      <c r="D14" s="11"/>
      <c r="E14" s="16"/>
      <c r="F14" s="16"/>
      <c r="G14" s="16"/>
    </row>
    <row r="15" spans="1:7" ht="40.5" x14ac:dyDescent="0.15">
      <c r="A15" s="11">
        <f t="shared" si="1"/>
        <v>1884</v>
      </c>
      <c r="B15" s="10">
        <f t="shared" si="1"/>
        <v>10</v>
      </c>
      <c r="C15" s="44" t="s">
        <v>1628</v>
      </c>
      <c r="D15" s="11"/>
      <c r="E15" s="16"/>
      <c r="F15" s="16"/>
      <c r="G15" s="16"/>
    </row>
    <row r="16" spans="1:7" s="2" customFormat="1" ht="40.5" x14ac:dyDescent="0.15">
      <c r="A16" s="11">
        <f t="shared" si="1"/>
        <v>1885</v>
      </c>
      <c r="B16" s="10">
        <f t="shared" si="1"/>
        <v>11</v>
      </c>
      <c r="C16" s="44" t="s">
        <v>1629</v>
      </c>
      <c r="D16" s="11"/>
      <c r="E16" s="12"/>
      <c r="F16" s="13"/>
      <c r="G16" s="11"/>
    </row>
    <row r="17" spans="1:7" s="4" customFormat="1" x14ac:dyDescent="0.15">
      <c r="A17" s="151"/>
      <c r="B17" s="151"/>
      <c r="C17" s="172" t="s">
        <v>1630</v>
      </c>
      <c r="D17" s="173"/>
      <c r="E17" s="173"/>
      <c r="F17" s="173"/>
      <c r="G17" s="174"/>
    </row>
    <row r="18" spans="1:7" ht="67.5" x14ac:dyDescent="0.15">
      <c r="A18" s="11">
        <f t="shared" ref="A18:B22" si="2">IF(A17=0,A16+1,A17+1)</f>
        <v>1886</v>
      </c>
      <c r="B18" s="10">
        <f t="shared" si="2"/>
        <v>12</v>
      </c>
      <c r="C18" s="44" t="s">
        <v>1631</v>
      </c>
      <c r="D18" s="11"/>
      <c r="E18" s="16"/>
      <c r="F18" s="16"/>
      <c r="G18" s="19"/>
    </row>
    <row r="19" spans="1:7" ht="67.5" x14ac:dyDescent="0.15">
      <c r="A19" s="11">
        <f t="shared" si="2"/>
        <v>1887</v>
      </c>
      <c r="B19" s="10">
        <f t="shared" si="2"/>
        <v>13</v>
      </c>
      <c r="C19" s="44" t="s">
        <v>1632</v>
      </c>
      <c r="D19" s="11"/>
      <c r="E19" s="16"/>
      <c r="F19" s="16"/>
      <c r="G19" s="19"/>
    </row>
    <row r="20" spans="1:7" ht="81" x14ac:dyDescent="0.15">
      <c r="A20" s="11">
        <f t="shared" si="2"/>
        <v>1888</v>
      </c>
      <c r="B20" s="10">
        <f t="shared" si="2"/>
        <v>14</v>
      </c>
      <c r="C20" s="44" t="s">
        <v>1633</v>
      </c>
      <c r="D20" s="16"/>
      <c r="E20" s="16"/>
      <c r="F20" s="16"/>
      <c r="G20" s="19"/>
    </row>
    <row r="21" spans="1:7" ht="40.5" x14ac:dyDescent="0.15">
      <c r="A21" s="11">
        <f t="shared" si="2"/>
        <v>1889</v>
      </c>
      <c r="B21" s="10">
        <f t="shared" si="2"/>
        <v>15</v>
      </c>
      <c r="C21" s="44" t="s">
        <v>1634</v>
      </c>
      <c r="D21" s="16"/>
      <c r="E21" s="16"/>
      <c r="F21" s="16"/>
      <c r="G21" s="19"/>
    </row>
    <row r="22" spans="1:7" ht="40.5" x14ac:dyDescent="0.15">
      <c r="A22" s="11">
        <f t="shared" si="2"/>
        <v>1890</v>
      </c>
      <c r="B22" s="10">
        <f t="shared" si="2"/>
        <v>16</v>
      </c>
      <c r="C22" s="44" t="s">
        <v>1629</v>
      </c>
      <c r="D22" s="16"/>
      <c r="E22" s="16"/>
      <c r="F22" s="16"/>
      <c r="G22" s="19"/>
    </row>
    <row r="23" spans="1:7" s="4" customFormat="1" x14ac:dyDescent="0.15">
      <c r="A23" s="151"/>
      <c r="B23" s="151"/>
      <c r="C23" s="172" t="s">
        <v>1635</v>
      </c>
      <c r="D23" s="173"/>
      <c r="E23" s="173"/>
      <c r="F23" s="173"/>
      <c r="G23" s="174"/>
    </row>
    <row r="24" spans="1:7" ht="54" x14ac:dyDescent="0.15">
      <c r="A24" s="11">
        <f t="shared" ref="A24:B29" si="3">IF(A23=0,A22+1,A23+1)</f>
        <v>1891</v>
      </c>
      <c r="B24" s="10">
        <f t="shared" si="3"/>
        <v>17</v>
      </c>
      <c r="C24" s="44" t="s">
        <v>1636</v>
      </c>
      <c r="D24" s="16"/>
      <c r="E24" s="16"/>
      <c r="F24" s="16"/>
      <c r="G24" s="19"/>
    </row>
    <row r="25" spans="1:7" ht="54" x14ac:dyDescent="0.15">
      <c r="A25" s="11">
        <f t="shared" si="3"/>
        <v>1892</v>
      </c>
      <c r="B25" s="10">
        <f t="shared" si="3"/>
        <v>18</v>
      </c>
      <c r="C25" s="44" t="s">
        <v>1637</v>
      </c>
      <c r="D25" s="16"/>
      <c r="E25" s="16"/>
      <c r="F25" s="16"/>
      <c r="G25" s="19"/>
    </row>
    <row r="26" spans="1:7" ht="40.5" x14ac:dyDescent="0.15">
      <c r="A26" s="11">
        <f t="shared" si="3"/>
        <v>1893</v>
      </c>
      <c r="B26" s="10">
        <f t="shared" si="3"/>
        <v>19</v>
      </c>
      <c r="C26" s="44" t="s">
        <v>1638</v>
      </c>
      <c r="D26" s="16"/>
      <c r="E26" s="16"/>
      <c r="F26" s="16"/>
      <c r="G26" s="19"/>
    </row>
    <row r="27" spans="1:7" ht="54" x14ac:dyDescent="0.15">
      <c r="A27" s="11">
        <f t="shared" si="3"/>
        <v>1894</v>
      </c>
      <c r="B27" s="10">
        <f t="shared" si="3"/>
        <v>20</v>
      </c>
      <c r="C27" s="44" t="s">
        <v>1639</v>
      </c>
      <c r="D27" s="16"/>
      <c r="E27" s="16"/>
      <c r="F27" s="16"/>
      <c r="G27" s="19"/>
    </row>
    <row r="28" spans="1:7" ht="40.5" customHeight="1" x14ac:dyDescent="0.15">
      <c r="A28" s="11">
        <f t="shared" si="3"/>
        <v>1895</v>
      </c>
      <c r="B28" s="10">
        <f t="shared" si="3"/>
        <v>21</v>
      </c>
      <c r="C28" s="44" t="s">
        <v>1634</v>
      </c>
      <c r="D28" s="16"/>
      <c r="E28" s="16"/>
      <c r="F28" s="16"/>
      <c r="G28" s="19"/>
    </row>
    <row r="29" spans="1:7" s="2" customFormat="1" ht="40.5" x14ac:dyDescent="0.15">
      <c r="A29" s="11">
        <f t="shared" si="3"/>
        <v>1896</v>
      </c>
      <c r="B29" s="10">
        <f t="shared" si="3"/>
        <v>22</v>
      </c>
      <c r="C29" s="44" t="s">
        <v>1629</v>
      </c>
      <c r="D29" s="11"/>
      <c r="E29" s="12"/>
      <c r="F29" s="13"/>
      <c r="G29" s="11"/>
    </row>
    <row r="30" spans="1:7" s="150" customFormat="1" x14ac:dyDescent="0.15">
      <c r="A30" s="151"/>
      <c r="B30" s="151"/>
      <c r="C30" s="203" t="s">
        <v>1640</v>
      </c>
      <c r="D30" s="204"/>
      <c r="E30" s="204"/>
      <c r="F30" s="204"/>
      <c r="G30" s="205"/>
    </row>
    <row r="31" spans="1:7" s="2" customFormat="1" x14ac:dyDescent="0.15">
      <c r="A31" s="151"/>
      <c r="B31" s="151"/>
      <c r="C31" s="172" t="s">
        <v>1641</v>
      </c>
      <c r="D31" s="173"/>
      <c r="E31" s="173"/>
      <c r="F31" s="173"/>
      <c r="G31" s="174"/>
    </row>
    <row r="32" spans="1:7" ht="40.5" x14ac:dyDescent="0.15">
      <c r="A32" s="11">
        <f>IF(A31=0,A29+1,A31+1)</f>
        <v>1897</v>
      </c>
      <c r="B32" s="10">
        <f>IF(B31=0,B29+1,B31+1)</f>
        <v>23</v>
      </c>
      <c r="C32" s="44" t="s">
        <v>1642</v>
      </c>
      <c r="D32" s="11"/>
      <c r="E32" s="16"/>
      <c r="F32" s="16"/>
      <c r="G32" s="16"/>
    </row>
    <row r="33" spans="1:7" ht="54" x14ac:dyDescent="0.15">
      <c r="A33" s="11">
        <f t="shared" ref="A33:A42" si="4">IF(A32=0,A31+1,A32+1)</f>
        <v>1898</v>
      </c>
      <c r="B33" s="10">
        <f t="shared" ref="B33:B42" si="5">IF(B32=0,B31+1,B32+1)</f>
        <v>24</v>
      </c>
      <c r="C33" s="44" t="s">
        <v>1643</v>
      </c>
      <c r="D33" s="11"/>
      <c r="E33" s="16"/>
      <c r="F33" s="16"/>
      <c r="G33" s="16"/>
    </row>
    <row r="34" spans="1:7" ht="40.5" x14ac:dyDescent="0.15">
      <c r="A34" s="11">
        <f t="shared" si="4"/>
        <v>1899</v>
      </c>
      <c r="B34" s="10">
        <f t="shared" si="5"/>
        <v>25</v>
      </c>
      <c r="C34" s="44" t="s">
        <v>1644</v>
      </c>
      <c r="D34" s="11"/>
      <c r="E34" s="16"/>
      <c r="F34" s="16"/>
      <c r="G34" s="16"/>
    </row>
    <row r="35" spans="1:7" ht="40.5" x14ac:dyDescent="0.15">
      <c r="A35" s="11">
        <f t="shared" si="4"/>
        <v>1900</v>
      </c>
      <c r="B35" s="10">
        <f t="shared" si="5"/>
        <v>26</v>
      </c>
      <c r="C35" s="44" t="s">
        <v>1645</v>
      </c>
      <c r="D35" s="11"/>
      <c r="E35" s="16"/>
      <c r="F35" s="16"/>
      <c r="G35" s="16"/>
    </row>
    <row r="36" spans="1:7" ht="54" x14ac:dyDescent="0.15">
      <c r="A36" s="11">
        <f t="shared" si="4"/>
        <v>1901</v>
      </c>
      <c r="B36" s="10">
        <f t="shared" si="5"/>
        <v>27</v>
      </c>
      <c r="C36" s="44" t="s">
        <v>1646</v>
      </c>
      <c r="D36" s="11"/>
      <c r="E36" s="16"/>
      <c r="F36" s="16"/>
      <c r="G36" s="16"/>
    </row>
    <row r="37" spans="1:7" ht="40.5" x14ac:dyDescent="0.15">
      <c r="A37" s="11">
        <f t="shared" si="4"/>
        <v>1902</v>
      </c>
      <c r="B37" s="10">
        <f t="shared" si="5"/>
        <v>28</v>
      </c>
      <c r="C37" s="44" t="s">
        <v>1647</v>
      </c>
      <c r="D37" s="11"/>
      <c r="E37" s="16"/>
      <c r="F37" s="16"/>
      <c r="G37" s="16"/>
    </row>
    <row r="38" spans="1:7" ht="27" x14ac:dyDescent="0.15">
      <c r="A38" s="11">
        <f t="shared" si="4"/>
        <v>1903</v>
      </c>
      <c r="B38" s="10">
        <f t="shared" si="5"/>
        <v>29</v>
      </c>
      <c r="C38" s="45" t="s">
        <v>1648</v>
      </c>
      <c r="D38" s="11"/>
      <c r="E38" s="16"/>
      <c r="F38" s="16"/>
      <c r="G38" s="16"/>
    </row>
    <row r="39" spans="1:7" s="2" customFormat="1" ht="40.5" x14ac:dyDescent="0.15">
      <c r="A39" s="11">
        <f t="shared" si="4"/>
        <v>1904</v>
      </c>
      <c r="B39" s="10">
        <f t="shared" si="5"/>
        <v>30</v>
      </c>
      <c r="C39" s="46" t="s">
        <v>1649</v>
      </c>
      <c r="D39" s="11"/>
      <c r="E39" s="12"/>
      <c r="F39" s="13"/>
      <c r="G39" s="11"/>
    </row>
    <row r="40" spans="1:7" s="2" customFormat="1" ht="40.5" x14ac:dyDescent="0.15">
      <c r="A40" s="11">
        <f t="shared" si="4"/>
        <v>1905</v>
      </c>
      <c r="B40" s="10">
        <f t="shared" si="5"/>
        <v>31</v>
      </c>
      <c r="C40" s="45" t="s">
        <v>1650</v>
      </c>
      <c r="D40" s="11"/>
      <c r="E40" s="12"/>
      <c r="F40" s="13"/>
      <c r="G40" s="11"/>
    </row>
    <row r="41" spans="1:7" s="2" customFormat="1" ht="54" x14ac:dyDescent="0.15">
      <c r="A41" s="11">
        <f t="shared" si="4"/>
        <v>1906</v>
      </c>
      <c r="B41" s="10">
        <f t="shared" si="5"/>
        <v>32</v>
      </c>
      <c r="C41" s="46" t="s">
        <v>1651</v>
      </c>
      <c r="D41" s="11"/>
      <c r="E41" s="12"/>
      <c r="F41" s="13"/>
      <c r="G41" s="11"/>
    </row>
    <row r="42" spans="1:7" s="2" customFormat="1" ht="54" x14ac:dyDescent="0.15">
      <c r="A42" s="11">
        <f t="shared" si="4"/>
        <v>1907</v>
      </c>
      <c r="B42" s="10">
        <f t="shared" si="5"/>
        <v>33</v>
      </c>
      <c r="C42" s="46" t="s">
        <v>1652</v>
      </c>
      <c r="D42" s="11"/>
      <c r="E42" s="12"/>
      <c r="F42" s="13"/>
      <c r="G42" s="11"/>
    </row>
    <row r="43" spans="1:7" s="4" customFormat="1" x14ac:dyDescent="0.15">
      <c r="A43" s="151"/>
      <c r="B43" s="151"/>
      <c r="C43" s="172" t="s">
        <v>1653</v>
      </c>
      <c r="D43" s="173"/>
      <c r="E43" s="173"/>
      <c r="F43" s="173"/>
      <c r="G43" s="174"/>
    </row>
    <row r="44" spans="1:7" ht="54" x14ac:dyDescent="0.15">
      <c r="A44" s="11">
        <f>IF(A43=0,A42+1,A43+1)</f>
        <v>1908</v>
      </c>
      <c r="B44" s="10">
        <f>IF(B43=0,B42+1,B43+1)</f>
        <v>34</v>
      </c>
      <c r="C44" s="44" t="s">
        <v>1654</v>
      </c>
      <c r="D44" s="11"/>
      <c r="E44" s="12"/>
      <c r="F44" s="13"/>
      <c r="G44" s="11"/>
    </row>
    <row r="45" spans="1:7" s="2" customFormat="1" ht="54" x14ac:dyDescent="0.15">
      <c r="A45" s="11">
        <f>IF(A44=0,A43+1,A44+1)</f>
        <v>1909</v>
      </c>
      <c r="B45" s="10">
        <f>IF(B44=0,B43+1,B44+1)</f>
        <v>35</v>
      </c>
      <c r="C45" s="45" t="s">
        <v>1655</v>
      </c>
      <c r="D45" s="11"/>
      <c r="E45" s="12"/>
      <c r="F45" s="13"/>
      <c r="G45" s="11"/>
    </row>
    <row r="46" spans="1:7" s="2" customFormat="1" x14ac:dyDescent="0.15">
      <c r="A46" s="151"/>
      <c r="B46" s="151"/>
      <c r="C46" s="172" t="s">
        <v>1656</v>
      </c>
      <c r="D46" s="173"/>
      <c r="E46" s="173"/>
      <c r="F46" s="173"/>
      <c r="G46" s="174"/>
    </row>
    <row r="47" spans="1:7" ht="135" x14ac:dyDescent="0.15">
      <c r="A47" s="11">
        <f t="shared" ref="A47:B49" si="6">IF(A46=0,A45+1,A46+1)</f>
        <v>1910</v>
      </c>
      <c r="B47" s="10">
        <f t="shared" si="6"/>
        <v>36</v>
      </c>
      <c r="C47" s="44" t="s">
        <v>1657</v>
      </c>
      <c r="D47" s="11"/>
      <c r="E47" s="16"/>
      <c r="F47" s="16"/>
      <c r="G47" s="19"/>
    </row>
    <row r="48" spans="1:7" ht="27" x14ac:dyDescent="0.15">
      <c r="A48" s="11">
        <f t="shared" si="6"/>
        <v>1911</v>
      </c>
      <c r="B48" s="10">
        <f t="shared" si="6"/>
        <v>37</v>
      </c>
      <c r="C48" s="44" t="s">
        <v>1658</v>
      </c>
      <c r="D48" s="16"/>
      <c r="E48" s="16"/>
      <c r="F48" s="16"/>
      <c r="G48" s="19"/>
    </row>
    <row r="49" spans="1:7" ht="40.5" x14ac:dyDescent="0.15">
      <c r="A49" s="11">
        <f t="shared" si="6"/>
        <v>1912</v>
      </c>
      <c r="B49" s="10">
        <f t="shared" si="6"/>
        <v>38</v>
      </c>
      <c r="C49" s="44" t="s">
        <v>1659</v>
      </c>
      <c r="D49" s="16"/>
      <c r="E49" s="16"/>
      <c r="F49" s="16"/>
      <c r="G49" s="19"/>
    </row>
    <row r="50" spans="1:7" s="2" customFormat="1" x14ac:dyDescent="0.15">
      <c r="A50" s="151"/>
      <c r="B50" s="151"/>
      <c r="C50" s="172" t="s">
        <v>1660</v>
      </c>
      <c r="D50" s="173"/>
      <c r="E50" s="173"/>
      <c r="F50" s="173"/>
      <c r="G50" s="174"/>
    </row>
    <row r="51" spans="1:7" ht="148.5" x14ac:dyDescent="0.15">
      <c r="A51" s="11">
        <f>IF(A50=0,A49+1,A50+1)</f>
        <v>1913</v>
      </c>
      <c r="B51" s="10">
        <f>IF(B50=0,B49+1,B50+1)</f>
        <v>39</v>
      </c>
      <c r="C51" s="44" t="s">
        <v>1661</v>
      </c>
      <c r="D51" s="11"/>
      <c r="E51" s="16"/>
      <c r="F51" s="16"/>
      <c r="G51" s="19"/>
    </row>
    <row r="52" spans="1:7" ht="27" x14ac:dyDescent="0.15">
      <c r="A52" s="11">
        <f>IF(A51=0,A50+1,A51+1)</f>
        <v>1914</v>
      </c>
      <c r="B52" s="10">
        <f>IF(B51=0,B50+1,B51+1)</f>
        <v>40</v>
      </c>
      <c r="C52" s="44" t="s">
        <v>1662</v>
      </c>
      <c r="D52" s="16"/>
      <c r="E52" s="16"/>
      <c r="F52" s="16"/>
      <c r="G52" s="19"/>
    </row>
    <row r="53" spans="1:7" x14ac:dyDescent="0.15">
      <c r="F53" s="7"/>
      <c r="G53" s="3"/>
    </row>
    <row r="54" spans="1:7" x14ac:dyDescent="0.15">
      <c r="F54" s="7"/>
      <c r="G54" s="3"/>
    </row>
    <row r="55" spans="1:7" x14ac:dyDescent="0.15">
      <c r="F55" s="7"/>
      <c r="G55" s="3"/>
    </row>
    <row r="56" spans="1:7" x14ac:dyDescent="0.15">
      <c r="F56" s="7"/>
      <c r="G56" s="3"/>
    </row>
    <row r="57" spans="1:7" x14ac:dyDescent="0.15">
      <c r="F57" s="7"/>
      <c r="G57" s="3"/>
    </row>
    <row r="58" spans="1:7" x14ac:dyDescent="0.15">
      <c r="F58" s="7"/>
      <c r="G58" s="3"/>
    </row>
    <row r="59" spans="1:7" x14ac:dyDescent="0.15">
      <c r="F59" s="7"/>
      <c r="G59" s="3"/>
    </row>
    <row r="60" spans="1:7" x14ac:dyDescent="0.15">
      <c r="F60" s="7"/>
      <c r="G60" s="3"/>
    </row>
    <row r="61" spans="1:7" x14ac:dyDescent="0.15">
      <c r="F61" s="7"/>
      <c r="G61" s="3"/>
    </row>
    <row r="62" spans="1:7" x14ac:dyDescent="0.15">
      <c r="F62" s="7"/>
      <c r="G62" s="3"/>
    </row>
    <row r="63" spans="1:7" x14ac:dyDescent="0.15">
      <c r="F63" s="7"/>
      <c r="G63" s="3"/>
    </row>
    <row r="64" spans="1:7" x14ac:dyDescent="0.15">
      <c r="F64" s="7"/>
      <c r="G64" s="3"/>
    </row>
    <row r="65" spans="6:7" x14ac:dyDescent="0.15">
      <c r="F65" s="7"/>
      <c r="G65" s="3"/>
    </row>
    <row r="66" spans="6:7" x14ac:dyDescent="0.15">
      <c r="F66" s="7"/>
      <c r="G66" s="3"/>
    </row>
    <row r="67" spans="6:7" x14ac:dyDescent="0.15">
      <c r="F67" s="7"/>
      <c r="G67" s="3"/>
    </row>
    <row r="68" spans="6:7" x14ac:dyDescent="0.15">
      <c r="F68" s="7"/>
      <c r="G68" s="3"/>
    </row>
    <row r="69" spans="6:7" x14ac:dyDescent="0.15">
      <c r="F69" s="7"/>
      <c r="G69" s="3"/>
    </row>
    <row r="70" spans="6:7" x14ac:dyDescent="0.15">
      <c r="F70" s="7"/>
      <c r="G70" s="3"/>
    </row>
    <row r="71" spans="6:7" x14ac:dyDescent="0.15">
      <c r="F71" s="7"/>
      <c r="G71" s="3"/>
    </row>
    <row r="72" spans="6:7" x14ac:dyDescent="0.15">
      <c r="F72" s="7"/>
      <c r="G72" s="3"/>
    </row>
    <row r="73" spans="6:7" x14ac:dyDescent="0.15">
      <c r="F73" s="7"/>
      <c r="G73" s="3"/>
    </row>
    <row r="74" spans="6:7" x14ac:dyDescent="0.15">
      <c r="F74" s="7"/>
      <c r="G74" s="3"/>
    </row>
    <row r="75" spans="6:7" x14ac:dyDescent="0.15">
      <c r="F75" s="7"/>
      <c r="G75" s="3"/>
    </row>
    <row r="76" spans="6:7" x14ac:dyDescent="0.15">
      <c r="F76" s="7"/>
      <c r="G76" s="3"/>
    </row>
    <row r="77" spans="6:7" x14ac:dyDescent="0.15">
      <c r="F77" s="7"/>
      <c r="G77" s="3"/>
    </row>
    <row r="78" spans="6:7" x14ac:dyDescent="0.15">
      <c r="F78" s="7"/>
      <c r="G78" s="3"/>
    </row>
    <row r="79" spans="6:7" x14ac:dyDescent="0.15">
      <c r="F79" s="7"/>
      <c r="G79" s="3"/>
    </row>
    <row r="80" spans="6:7" x14ac:dyDescent="0.15">
      <c r="F80" s="7"/>
      <c r="G80" s="3"/>
    </row>
    <row r="81" spans="6:7" x14ac:dyDescent="0.15">
      <c r="F81" s="7"/>
      <c r="G81" s="3"/>
    </row>
    <row r="82" spans="6:7" x14ac:dyDescent="0.15">
      <c r="F82" s="7"/>
      <c r="G82" s="3"/>
    </row>
    <row r="83" spans="6:7" x14ac:dyDescent="0.15">
      <c r="F83" s="7"/>
      <c r="G83" s="3"/>
    </row>
    <row r="84" spans="6:7" x14ac:dyDescent="0.15">
      <c r="F84" s="7"/>
      <c r="G84" s="3"/>
    </row>
    <row r="85" spans="6:7" x14ac:dyDescent="0.15">
      <c r="F85" s="7"/>
      <c r="G85" s="3"/>
    </row>
    <row r="86" spans="6:7" x14ac:dyDescent="0.15">
      <c r="F86" s="7"/>
      <c r="G86" s="3"/>
    </row>
    <row r="87" spans="6:7" x14ac:dyDescent="0.15">
      <c r="F87" s="7"/>
      <c r="G87" s="3"/>
    </row>
    <row r="88" spans="6:7" x14ac:dyDescent="0.15">
      <c r="F88" s="7"/>
      <c r="G88" s="3"/>
    </row>
    <row r="89" spans="6:7" x14ac:dyDescent="0.15">
      <c r="F89" s="7"/>
      <c r="G89" s="3"/>
    </row>
    <row r="90" spans="6:7" x14ac:dyDescent="0.15">
      <c r="F90" s="7"/>
      <c r="G90" s="3"/>
    </row>
  </sheetData>
  <autoFilter ref="A2:G52" xr:uid="{00000000-0009-0000-0000-000017000000}"/>
  <mergeCells count="10">
    <mergeCell ref="C31:G31"/>
    <mergeCell ref="C43:G43"/>
    <mergeCell ref="C46:G46"/>
    <mergeCell ref="C50:G50"/>
    <mergeCell ref="C3:G3"/>
    <mergeCell ref="C10:G10"/>
    <mergeCell ref="C11:G11"/>
    <mergeCell ref="C17:G17"/>
    <mergeCell ref="C23:G23"/>
    <mergeCell ref="C30:G30"/>
  </mergeCells>
  <phoneticPr fontId="29"/>
  <pageMargins left="0.43307086614173229" right="0.43307086614173229" top="0.74803149606299213" bottom="0.74803149606299213" header="0.31496062992125984" footer="0.31496062992125984"/>
  <pageSetup paperSize="9" orientation="landscape" r:id="rId1"/>
  <headerFooter>
    <oddFooter>&amp;C&amp;P／&amp;N</oddFooter>
    <firstHeader>&amp;R&amp;12【別紙４】　システム機能要件対応表</firstHeader>
  </headerFooter>
  <rowBreaks count="1" manualBreakCount="1">
    <brk id="22" max="6"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B0BAA-6418-4028-831F-7E532A2FC07F}">
  <dimension ref="A1:G23"/>
  <sheetViews>
    <sheetView workbookViewId="0">
      <selection activeCell="A5" sqref="A5"/>
    </sheetView>
  </sheetViews>
  <sheetFormatPr defaultRowHeight="13.5" x14ac:dyDescent="0.15"/>
  <cols>
    <col min="1" max="1" width="6.25" style="86" customWidth="1"/>
    <col min="2" max="2" width="7.25" style="83" customWidth="1"/>
    <col min="3" max="3" width="56" style="47" customWidth="1"/>
    <col min="4" max="4" width="5.625" style="3" customWidth="1"/>
    <col min="5" max="5" width="10.375" style="3" customWidth="1"/>
    <col min="6" max="6" width="26.625" style="3" customWidth="1"/>
    <col min="7" max="7" width="23.625" style="7" customWidth="1"/>
  </cols>
  <sheetData>
    <row r="1" spans="1:7" ht="17.25" x14ac:dyDescent="0.15">
      <c r="A1" s="25"/>
      <c r="B1" s="149" t="s">
        <v>2069</v>
      </c>
      <c r="C1" s="8"/>
      <c r="D1" s="8"/>
      <c r="E1" s="8"/>
      <c r="F1" s="8"/>
      <c r="G1" s="9" t="s">
        <v>239</v>
      </c>
    </row>
    <row r="2" spans="1:7" ht="36" x14ac:dyDescent="0.15">
      <c r="A2" s="121" t="s">
        <v>240</v>
      </c>
      <c r="B2" s="122" t="s">
        <v>241</v>
      </c>
      <c r="C2" s="121" t="s">
        <v>3</v>
      </c>
      <c r="D2" s="121" t="s">
        <v>242</v>
      </c>
      <c r="E2" s="123" t="s">
        <v>243</v>
      </c>
      <c r="F2" s="124" t="s">
        <v>244</v>
      </c>
      <c r="G2" s="121" t="s">
        <v>245</v>
      </c>
    </row>
    <row r="3" spans="1:7" x14ac:dyDescent="0.15">
      <c r="A3" s="152"/>
      <c r="B3" s="151"/>
      <c r="C3" s="203" t="s">
        <v>1617</v>
      </c>
      <c r="D3" s="204"/>
      <c r="E3" s="204"/>
      <c r="F3" s="204"/>
      <c r="G3" s="205"/>
    </row>
    <row r="4" spans="1:7" ht="94.5" x14ac:dyDescent="0.15">
      <c r="A4" s="43">
        <f>'27自動書庫連携'!A52+1</f>
        <v>1915</v>
      </c>
      <c r="B4" s="43">
        <v>1</v>
      </c>
      <c r="C4" s="44" t="s">
        <v>1670</v>
      </c>
      <c r="D4" s="11"/>
      <c r="E4" s="16"/>
      <c r="F4" s="16"/>
      <c r="G4" s="16"/>
    </row>
    <row r="5" spans="1:7" ht="27" x14ac:dyDescent="0.15">
      <c r="A5" s="11">
        <f t="shared" ref="A5:B8" si="0">IF(A4=0,A3+1,A4+1)</f>
        <v>1916</v>
      </c>
      <c r="B5" s="10">
        <f t="shared" si="0"/>
        <v>2</v>
      </c>
      <c r="C5" s="44" t="s">
        <v>1669</v>
      </c>
      <c r="D5" s="11"/>
      <c r="E5" s="16"/>
      <c r="F5" s="16"/>
      <c r="G5" s="16"/>
    </row>
    <row r="6" spans="1:7" ht="67.5" x14ac:dyDescent="0.15">
      <c r="A6" s="11">
        <f t="shared" si="0"/>
        <v>1917</v>
      </c>
      <c r="B6" s="10">
        <f t="shared" si="0"/>
        <v>3</v>
      </c>
      <c r="C6" s="44" t="s">
        <v>1671</v>
      </c>
      <c r="D6" s="11"/>
      <c r="E6" s="16"/>
      <c r="F6" s="16"/>
      <c r="G6" s="16"/>
    </row>
    <row r="7" spans="1:7" ht="148.5" x14ac:dyDescent="0.15">
      <c r="A7" s="11">
        <f t="shared" si="0"/>
        <v>1918</v>
      </c>
      <c r="B7" s="10">
        <f t="shared" si="0"/>
        <v>4</v>
      </c>
      <c r="C7" s="44" t="s">
        <v>1672</v>
      </c>
      <c r="D7" s="11"/>
      <c r="E7" s="16"/>
      <c r="F7" s="16"/>
      <c r="G7" s="16"/>
    </row>
    <row r="8" spans="1:7" ht="189" x14ac:dyDescent="0.15">
      <c r="A8" s="11">
        <f t="shared" si="0"/>
        <v>1919</v>
      </c>
      <c r="B8" s="10">
        <f t="shared" si="0"/>
        <v>5</v>
      </c>
      <c r="C8" s="44" t="s">
        <v>1673</v>
      </c>
      <c r="D8" s="11"/>
      <c r="E8" s="16"/>
      <c r="F8" s="16"/>
      <c r="G8" s="16"/>
    </row>
    <row r="9" spans="1:7" x14ac:dyDescent="0.15">
      <c r="F9" s="7"/>
      <c r="G9" s="3"/>
    </row>
    <row r="10" spans="1:7" x14ac:dyDescent="0.15">
      <c r="F10" s="7"/>
      <c r="G10" s="3"/>
    </row>
    <row r="11" spans="1:7" x14ac:dyDescent="0.15">
      <c r="F11" s="7"/>
      <c r="G11" s="3"/>
    </row>
    <row r="12" spans="1:7" x14ac:dyDescent="0.15">
      <c r="F12" s="7"/>
      <c r="G12" s="3"/>
    </row>
    <row r="13" spans="1:7" x14ac:dyDescent="0.15">
      <c r="F13" s="7"/>
      <c r="G13" s="3"/>
    </row>
    <row r="14" spans="1:7" x14ac:dyDescent="0.15">
      <c r="F14" s="7"/>
      <c r="G14" s="3"/>
    </row>
    <row r="15" spans="1:7" x14ac:dyDescent="0.15">
      <c r="F15" s="7"/>
      <c r="G15" s="3"/>
    </row>
    <row r="16" spans="1:7" x14ac:dyDescent="0.15">
      <c r="F16" s="7"/>
      <c r="G16" s="3"/>
    </row>
    <row r="17" spans="6:7" x14ac:dyDescent="0.15">
      <c r="F17" s="7"/>
      <c r="G17" s="3"/>
    </row>
    <row r="18" spans="6:7" x14ac:dyDescent="0.15">
      <c r="F18" s="7"/>
      <c r="G18" s="3"/>
    </row>
    <row r="19" spans="6:7" x14ac:dyDescent="0.15">
      <c r="F19" s="7"/>
      <c r="G19" s="3"/>
    </row>
    <row r="20" spans="6:7" x14ac:dyDescent="0.15">
      <c r="F20" s="7"/>
      <c r="G20" s="3"/>
    </row>
    <row r="21" spans="6:7" x14ac:dyDescent="0.15">
      <c r="F21" s="7"/>
      <c r="G21" s="3"/>
    </row>
    <row r="22" spans="6:7" x14ac:dyDescent="0.15">
      <c r="F22" s="7"/>
      <c r="G22" s="3"/>
    </row>
    <row r="23" spans="6:7" x14ac:dyDescent="0.15">
      <c r="F23" s="7"/>
      <c r="G23" s="3"/>
    </row>
  </sheetData>
  <mergeCells count="1">
    <mergeCell ref="C3:G3"/>
  </mergeCells>
  <phoneticPr fontId="41"/>
  <pageMargins left="0.7" right="0.7" top="0.75" bottom="0.75" header="0.3" footer="0.3"/>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2"/>
  <sheetViews>
    <sheetView view="pageBreakPreview" zoomScaleNormal="100" zoomScaleSheetLayoutView="100" zoomScalePageLayoutView="90" workbookViewId="0">
      <selection activeCell="C38" sqref="C38"/>
    </sheetView>
  </sheetViews>
  <sheetFormatPr defaultRowHeight="13.5" x14ac:dyDescent="0.15"/>
  <cols>
    <col min="1" max="1" width="5.125" style="86" customWidth="1"/>
    <col min="2" max="2" width="7.25" style="83" customWidth="1"/>
    <col min="3" max="3" width="56" style="47" customWidth="1"/>
    <col min="4" max="4" width="5.625" style="3" customWidth="1"/>
    <col min="5" max="5" width="10.375" style="3" customWidth="1"/>
    <col min="6" max="6" width="26.625" style="3" customWidth="1"/>
    <col min="7" max="7" width="23.625" style="7" customWidth="1"/>
    <col min="8" max="8" width="32.625" style="3" customWidth="1"/>
    <col min="9" max="16384" width="9" style="3"/>
  </cols>
  <sheetData>
    <row r="1" spans="1:7" s="1" customFormat="1" ht="25.5" customHeight="1" x14ac:dyDescent="0.15">
      <c r="A1" s="25"/>
      <c r="B1" s="176" t="s">
        <v>271</v>
      </c>
      <c r="C1" s="176"/>
      <c r="D1" s="8"/>
      <c r="E1" s="8"/>
      <c r="F1" s="8"/>
      <c r="G1" s="9" t="s">
        <v>0</v>
      </c>
    </row>
    <row r="2" spans="1:7" s="2" customFormat="1" ht="36" customHeight="1" x14ac:dyDescent="0.15">
      <c r="A2" s="121" t="s">
        <v>1</v>
      </c>
      <c r="B2" s="122" t="s">
        <v>2</v>
      </c>
      <c r="C2" s="121" t="s">
        <v>3</v>
      </c>
      <c r="D2" s="121" t="s">
        <v>4</v>
      </c>
      <c r="E2" s="123" t="s">
        <v>5</v>
      </c>
      <c r="F2" s="124" t="s">
        <v>6</v>
      </c>
      <c r="G2" s="121" t="s">
        <v>7</v>
      </c>
    </row>
    <row r="3" spans="1:7" s="2" customFormat="1" x14ac:dyDescent="0.15">
      <c r="A3" s="76"/>
      <c r="B3" s="84"/>
      <c r="C3" s="177" t="s">
        <v>8</v>
      </c>
      <c r="D3" s="177"/>
      <c r="E3" s="177"/>
      <c r="F3" s="177"/>
      <c r="G3" s="177"/>
    </row>
    <row r="4" spans="1:7" s="2" customFormat="1" ht="94.5" x14ac:dyDescent="0.15">
      <c r="A4" s="11">
        <f>'1全般'!A22+1</f>
        <v>19</v>
      </c>
      <c r="B4" s="10">
        <v>1</v>
      </c>
      <c r="C4" s="104" t="s">
        <v>99</v>
      </c>
      <c r="D4" s="30"/>
      <c r="E4" s="30"/>
      <c r="F4" s="30"/>
      <c r="G4" s="30"/>
    </row>
    <row r="5" spans="1:7" s="2" customFormat="1" ht="40.5" x14ac:dyDescent="0.15">
      <c r="A5" s="11">
        <f t="shared" ref="A5:A19" si="0">IF(A4=0,A3+1,A4+1)</f>
        <v>20</v>
      </c>
      <c r="B5" s="10">
        <f t="shared" ref="B5:B19" si="1">IF(B4=0,B3+1,B4+1)</f>
        <v>2</v>
      </c>
      <c r="C5" s="104" t="s">
        <v>19</v>
      </c>
      <c r="D5" s="11"/>
      <c r="E5" s="12"/>
      <c r="F5" s="13"/>
      <c r="G5" s="11"/>
    </row>
    <row r="6" spans="1:7" s="2" customFormat="1" ht="27" x14ac:dyDescent="0.15">
      <c r="A6" s="11">
        <f t="shared" si="0"/>
        <v>21</v>
      </c>
      <c r="B6" s="10">
        <f t="shared" si="1"/>
        <v>3</v>
      </c>
      <c r="C6" s="104" t="s">
        <v>20</v>
      </c>
      <c r="D6" s="11"/>
      <c r="E6" s="12"/>
      <c r="F6" s="13"/>
      <c r="G6" s="11"/>
    </row>
    <row r="7" spans="1:7" s="2" customFormat="1" ht="40.5" x14ac:dyDescent="0.15">
      <c r="A7" s="11">
        <f t="shared" si="0"/>
        <v>22</v>
      </c>
      <c r="B7" s="10">
        <f t="shared" si="1"/>
        <v>4</v>
      </c>
      <c r="C7" s="104" t="s">
        <v>453</v>
      </c>
      <c r="D7" s="11"/>
      <c r="E7" s="12"/>
      <c r="F7" s="60"/>
      <c r="G7" s="11"/>
    </row>
    <row r="8" spans="1:7" s="2" customFormat="1" ht="40.5" x14ac:dyDescent="0.15">
      <c r="A8" s="11">
        <f t="shared" si="0"/>
        <v>23</v>
      </c>
      <c r="B8" s="10">
        <f t="shared" si="1"/>
        <v>5</v>
      </c>
      <c r="C8" s="104" t="s">
        <v>21</v>
      </c>
      <c r="D8" s="11"/>
      <c r="E8" s="12"/>
      <c r="F8" s="13"/>
      <c r="G8" s="11"/>
    </row>
    <row r="9" spans="1:7" s="2" customFormat="1" ht="40.5" x14ac:dyDescent="0.15">
      <c r="A9" s="11">
        <f t="shared" si="0"/>
        <v>24</v>
      </c>
      <c r="B9" s="10">
        <f t="shared" si="1"/>
        <v>6</v>
      </c>
      <c r="C9" s="104" t="s">
        <v>22</v>
      </c>
      <c r="D9" s="11"/>
      <c r="E9" s="12"/>
      <c r="F9" s="13"/>
      <c r="G9" s="11"/>
    </row>
    <row r="10" spans="1:7" s="2" customFormat="1" ht="40.5" x14ac:dyDescent="0.15">
      <c r="A10" s="11">
        <f t="shared" si="0"/>
        <v>25</v>
      </c>
      <c r="B10" s="10">
        <f t="shared" si="1"/>
        <v>7</v>
      </c>
      <c r="C10" s="104" t="s">
        <v>23</v>
      </c>
      <c r="D10" s="11"/>
      <c r="E10" s="12"/>
      <c r="F10" s="13"/>
      <c r="G10" s="11"/>
    </row>
    <row r="11" spans="1:7" s="2" customFormat="1" ht="40.5" x14ac:dyDescent="0.15">
      <c r="A11" s="11">
        <f t="shared" si="0"/>
        <v>26</v>
      </c>
      <c r="B11" s="10">
        <f t="shared" si="1"/>
        <v>8</v>
      </c>
      <c r="C11" s="104" t="s">
        <v>24</v>
      </c>
      <c r="D11" s="11"/>
      <c r="E11" s="12"/>
      <c r="F11" s="13"/>
      <c r="G11" s="11"/>
    </row>
    <row r="12" spans="1:7" s="2" customFormat="1" ht="94.5" x14ac:dyDescent="0.15">
      <c r="A12" s="11">
        <f t="shared" si="0"/>
        <v>27</v>
      </c>
      <c r="B12" s="10">
        <f t="shared" si="1"/>
        <v>9</v>
      </c>
      <c r="C12" s="104" t="s">
        <v>26</v>
      </c>
      <c r="D12" s="11"/>
      <c r="E12" s="12"/>
      <c r="F12" s="13"/>
      <c r="G12" s="11"/>
    </row>
    <row r="13" spans="1:7" s="2" customFormat="1" ht="40.5" x14ac:dyDescent="0.15">
      <c r="A13" s="11">
        <f t="shared" si="0"/>
        <v>28</v>
      </c>
      <c r="B13" s="10">
        <f t="shared" si="1"/>
        <v>10</v>
      </c>
      <c r="C13" s="104" t="s">
        <v>25</v>
      </c>
      <c r="D13" s="11"/>
      <c r="E13" s="12"/>
      <c r="F13" s="13"/>
      <c r="G13" s="11"/>
    </row>
    <row r="14" spans="1:7" s="2" customFormat="1" ht="54" x14ac:dyDescent="0.15">
      <c r="A14" s="11">
        <f t="shared" si="0"/>
        <v>29</v>
      </c>
      <c r="B14" s="10">
        <f t="shared" si="1"/>
        <v>11</v>
      </c>
      <c r="C14" s="104" t="s">
        <v>63</v>
      </c>
      <c r="D14" s="11"/>
      <c r="E14" s="12"/>
      <c r="F14" s="13"/>
      <c r="G14" s="11"/>
    </row>
    <row r="15" spans="1:7" s="2" customFormat="1" ht="40.5" x14ac:dyDescent="0.15">
      <c r="A15" s="11">
        <f t="shared" si="0"/>
        <v>30</v>
      </c>
      <c r="B15" s="10">
        <f t="shared" si="1"/>
        <v>12</v>
      </c>
      <c r="C15" s="104" t="s">
        <v>62</v>
      </c>
      <c r="D15" s="11"/>
      <c r="E15" s="12"/>
      <c r="F15" s="13"/>
      <c r="G15" s="11"/>
    </row>
    <row r="16" spans="1:7" s="2" customFormat="1" ht="67.5" x14ac:dyDescent="0.15">
      <c r="A16" s="11">
        <f t="shared" si="0"/>
        <v>31</v>
      </c>
      <c r="B16" s="10">
        <f>IF(B15=0,B14+1,B15+1)</f>
        <v>13</v>
      </c>
      <c r="C16" s="104" t="s">
        <v>64</v>
      </c>
      <c r="D16" s="11"/>
      <c r="E16" s="12"/>
      <c r="F16" s="13"/>
      <c r="G16" s="11"/>
    </row>
    <row r="17" spans="1:7" s="2" customFormat="1" ht="67.5" x14ac:dyDescent="0.15">
      <c r="A17" s="11">
        <f t="shared" si="0"/>
        <v>32</v>
      </c>
      <c r="B17" s="10">
        <f t="shared" si="1"/>
        <v>14</v>
      </c>
      <c r="C17" s="104" t="s">
        <v>65</v>
      </c>
      <c r="D17" s="11"/>
      <c r="E17" s="12"/>
      <c r="F17" s="13"/>
      <c r="G17" s="11"/>
    </row>
    <row r="18" spans="1:7" s="2" customFormat="1" ht="67.5" x14ac:dyDescent="0.15">
      <c r="A18" s="11">
        <f t="shared" si="0"/>
        <v>33</v>
      </c>
      <c r="B18" s="10">
        <f t="shared" si="1"/>
        <v>15</v>
      </c>
      <c r="C18" s="104" t="s">
        <v>222</v>
      </c>
      <c r="D18" s="11"/>
      <c r="E18" s="12"/>
      <c r="F18" s="13"/>
      <c r="G18" s="11"/>
    </row>
    <row r="19" spans="1:7" s="2" customFormat="1" ht="27" x14ac:dyDescent="0.15">
      <c r="A19" s="11">
        <f t="shared" si="0"/>
        <v>34</v>
      </c>
      <c r="B19" s="10">
        <f t="shared" si="1"/>
        <v>16</v>
      </c>
      <c r="C19" s="46" t="s">
        <v>186</v>
      </c>
      <c r="D19" s="11"/>
      <c r="E19" s="12"/>
      <c r="F19" s="13"/>
      <c r="G19" s="11"/>
    </row>
    <row r="20" spans="1:7" s="2" customFormat="1" x14ac:dyDescent="0.15">
      <c r="A20" s="35"/>
      <c r="B20" s="36"/>
      <c r="C20" s="49" t="s">
        <v>9</v>
      </c>
      <c r="D20" s="35"/>
      <c r="E20" s="36"/>
      <c r="F20" s="37"/>
      <c r="G20" s="35"/>
    </row>
    <row r="21" spans="1:7" s="2" customFormat="1" ht="81" x14ac:dyDescent="0.15">
      <c r="A21" s="11">
        <f>IF(A20=0,A19+1,A20+1)</f>
        <v>35</v>
      </c>
      <c r="B21" s="10">
        <f>IF(B20=0,B19+1,B20+1)</f>
        <v>17</v>
      </c>
      <c r="C21" s="104" t="s">
        <v>14</v>
      </c>
      <c r="D21" s="11"/>
      <c r="E21" s="12"/>
      <c r="F21" s="13"/>
      <c r="G21" s="11"/>
    </row>
    <row r="22" spans="1:7" s="2" customFormat="1" ht="40.5" x14ac:dyDescent="0.15">
      <c r="A22" s="11">
        <f t="shared" ref="A22:A30" si="2">IF(A21=0,A20+1,A21+1)</f>
        <v>36</v>
      </c>
      <c r="B22" s="10">
        <f t="shared" ref="B22:B30" si="3">IF(B21=0,B20+1,B21+1)</f>
        <v>18</v>
      </c>
      <c r="C22" s="104" t="s">
        <v>27</v>
      </c>
      <c r="D22" s="11"/>
      <c r="E22" s="12"/>
      <c r="F22" s="13"/>
      <c r="G22" s="11"/>
    </row>
    <row r="23" spans="1:7" s="2" customFormat="1" ht="40.5" x14ac:dyDescent="0.15">
      <c r="A23" s="11">
        <f t="shared" si="2"/>
        <v>37</v>
      </c>
      <c r="B23" s="10">
        <f t="shared" si="3"/>
        <v>19</v>
      </c>
      <c r="C23" s="44" t="s">
        <v>28</v>
      </c>
      <c r="D23" s="11"/>
      <c r="E23" s="12"/>
      <c r="F23" s="13"/>
      <c r="G23" s="11"/>
    </row>
    <row r="24" spans="1:7" s="2" customFormat="1" ht="40.5" x14ac:dyDescent="0.15">
      <c r="A24" s="11">
        <f t="shared" si="2"/>
        <v>38</v>
      </c>
      <c r="B24" s="10">
        <f t="shared" si="3"/>
        <v>20</v>
      </c>
      <c r="C24" s="44" t="s">
        <v>29</v>
      </c>
      <c r="D24" s="11"/>
      <c r="E24" s="12"/>
      <c r="F24" s="13"/>
      <c r="G24" s="11"/>
    </row>
    <row r="25" spans="1:7" s="2" customFormat="1" ht="108" x14ac:dyDescent="0.15">
      <c r="A25" s="11">
        <f t="shared" si="2"/>
        <v>39</v>
      </c>
      <c r="B25" s="10">
        <f t="shared" si="3"/>
        <v>21</v>
      </c>
      <c r="C25" s="44" t="s">
        <v>159</v>
      </c>
      <c r="D25" s="11"/>
      <c r="E25" s="12"/>
      <c r="F25" s="13"/>
      <c r="G25" s="11"/>
    </row>
    <row r="26" spans="1:7" s="2" customFormat="1" ht="40.5" x14ac:dyDescent="0.15">
      <c r="A26" s="11">
        <f t="shared" si="2"/>
        <v>40</v>
      </c>
      <c r="B26" s="10">
        <f t="shared" si="3"/>
        <v>22</v>
      </c>
      <c r="C26" s="44" t="s">
        <v>30</v>
      </c>
      <c r="D26" s="11"/>
      <c r="E26" s="12"/>
      <c r="F26" s="13"/>
      <c r="G26" s="11"/>
    </row>
    <row r="27" spans="1:7" s="2" customFormat="1" ht="67.5" x14ac:dyDescent="0.15">
      <c r="A27" s="11">
        <f t="shared" si="2"/>
        <v>41</v>
      </c>
      <c r="B27" s="10">
        <f t="shared" si="3"/>
        <v>23</v>
      </c>
      <c r="C27" s="44" t="s">
        <v>10</v>
      </c>
      <c r="D27" s="11"/>
      <c r="E27" s="12"/>
      <c r="F27" s="13"/>
      <c r="G27" s="11"/>
    </row>
    <row r="28" spans="1:7" s="2" customFormat="1" ht="54" x14ac:dyDescent="0.15">
      <c r="A28" s="11">
        <f t="shared" si="2"/>
        <v>42</v>
      </c>
      <c r="B28" s="10">
        <f t="shared" si="3"/>
        <v>24</v>
      </c>
      <c r="C28" s="44" t="s">
        <v>11</v>
      </c>
      <c r="D28" s="11"/>
      <c r="E28" s="12"/>
      <c r="F28" s="13"/>
      <c r="G28" s="11"/>
    </row>
    <row r="29" spans="1:7" s="2" customFormat="1" ht="135" x14ac:dyDescent="0.15">
      <c r="A29" s="11">
        <f t="shared" si="2"/>
        <v>43</v>
      </c>
      <c r="B29" s="10">
        <f t="shared" si="3"/>
        <v>25</v>
      </c>
      <c r="C29" s="44" t="s">
        <v>160</v>
      </c>
      <c r="D29" s="11"/>
      <c r="E29" s="12"/>
      <c r="F29" s="13"/>
      <c r="G29" s="11"/>
    </row>
    <row r="30" spans="1:7" s="2" customFormat="1" ht="54" x14ac:dyDescent="0.15">
      <c r="A30" s="11">
        <f t="shared" si="2"/>
        <v>44</v>
      </c>
      <c r="B30" s="10">
        <f t="shared" si="3"/>
        <v>26</v>
      </c>
      <c r="C30" s="44" t="s">
        <v>31</v>
      </c>
      <c r="D30" s="11"/>
      <c r="E30" s="12"/>
      <c r="F30" s="13"/>
      <c r="G30" s="11"/>
    </row>
    <row r="31" spans="1:7" s="2" customFormat="1" x14ac:dyDescent="0.15">
      <c r="A31" s="35"/>
      <c r="B31" s="36"/>
      <c r="C31" s="112" t="s">
        <v>12</v>
      </c>
      <c r="D31" s="35"/>
      <c r="E31" s="36"/>
      <c r="F31" s="37"/>
      <c r="G31" s="35"/>
    </row>
    <row r="32" spans="1:7" s="2" customFormat="1" ht="108" x14ac:dyDescent="0.15">
      <c r="A32" s="11">
        <f t="shared" ref="A32:A41" si="4">IF(A31=0,A30+1,A31+1)</f>
        <v>45</v>
      </c>
      <c r="B32" s="10">
        <f t="shared" ref="B32:B41" si="5">IF(B31=0,B30+1,B31+1)</f>
        <v>27</v>
      </c>
      <c r="C32" s="44" t="s">
        <v>161</v>
      </c>
      <c r="D32" s="11"/>
      <c r="E32" s="12"/>
      <c r="F32" s="13"/>
      <c r="G32" s="11"/>
    </row>
    <row r="33" spans="1:7" s="2" customFormat="1" ht="40.5" x14ac:dyDescent="0.15">
      <c r="A33" s="11">
        <f t="shared" si="4"/>
        <v>46</v>
      </c>
      <c r="B33" s="10">
        <f t="shared" si="5"/>
        <v>28</v>
      </c>
      <c r="C33" s="44" t="s">
        <v>33</v>
      </c>
      <c r="D33" s="11"/>
      <c r="E33" s="12"/>
      <c r="F33" s="13"/>
      <c r="G33" s="11"/>
    </row>
    <row r="34" spans="1:7" s="2" customFormat="1" ht="40.5" x14ac:dyDescent="0.15">
      <c r="A34" s="11">
        <f t="shared" si="4"/>
        <v>47</v>
      </c>
      <c r="B34" s="10">
        <f t="shared" si="5"/>
        <v>29</v>
      </c>
      <c r="C34" s="44" t="s">
        <v>32</v>
      </c>
      <c r="D34" s="11"/>
      <c r="E34" s="12"/>
      <c r="F34" s="13"/>
      <c r="G34" s="11"/>
    </row>
    <row r="35" spans="1:7" s="2" customFormat="1" ht="40.5" x14ac:dyDescent="0.15">
      <c r="A35" s="11">
        <f t="shared" si="4"/>
        <v>48</v>
      </c>
      <c r="B35" s="10">
        <f t="shared" si="5"/>
        <v>30</v>
      </c>
      <c r="C35" s="44" t="s">
        <v>54</v>
      </c>
      <c r="D35" s="11"/>
      <c r="E35" s="12"/>
      <c r="F35" s="13"/>
      <c r="G35" s="11"/>
    </row>
    <row r="36" spans="1:7" s="2" customFormat="1" ht="135" x14ac:dyDescent="0.15">
      <c r="A36" s="11">
        <f t="shared" si="4"/>
        <v>49</v>
      </c>
      <c r="B36" s="10">
        <f t="shared" si="5"/>
        <v>31</v>
      </c>
      <c r="C36" s="44" t="s">
        <v>34</v>
      </c>
      <c r="D36" s="11"/>
      <c r="E36" s="12"/>
      <c r="F36" s="13"/>
      <c r="G36" s="11"/>
    </row>
    <row r="37" spans="1:7" s="2" customFormat="1" ht="40.5" x14ac:dyDescent="0.15">
      <c r="A37" s="11">
        <f t="shared" si="4"/>
        <v>50</v>
      </c>
      <c r="B37" s="10">
        <f t="shared" si="5"/>
        <v>32</v>
      </c>
      <c r="C37" s="44" t="s">
        <v>78</v>
      </c>
      <c r="D37" s="11"/>
      <c r="E37" s="12"/>
      <c r="F37" s="13"/>
      <c r="G37" s="11"/>
    </row>
    <row r="38" spans="1:7" s="2" customFormat="1" ht="54" x14ac:dyDescent="0.15">
      <c r="A38" s="11">
        <f t="shared" si="4"/>
        <v>51</v>
      </c>
      <c r="B38" s="10">
        <f t="shared" si="5"/>
        <v>33</v>
      </c>
      <c r="C38" s="44" t="s">
        <v>79</v>
      </c>
      <c r="D38" s="11"/>
      <c r="E38" s="12"/>
      <c r="F38" s="13"/>
      <c r="G38" s="11"/>
    </row>
    <row r="39" spans="1:7" s="2" customFormat="1" ht="54" x14ac:dyDescent="0.15">
      <c r="A39" s="11">
        <f t="shared" si="4"/>
        <v>52</v>
      </c>
      <c r="B39" s="10">
        <f t="shared" si="5"/>
        <v>34</v>
      </c>
      <c r="C39" s="50" t="s">
        <v>80</v>
      </c>
      <c r="D39" s="11"/>
      <c r="E39" s="12"/>
      <c r="F39" s="13"/>
      <c r="G39" s="11"/>
    </row>
    <row r="40" spans="1:7" s="2" customFormat="1" ht="54" x14ac:dyDescent="0.15">
      <c r="A40" s="11">
        <f t="shared" si="4"/>
        <v>53</v>
      </c>
      <c r="B40" s="10">
        <f t="shared" si="5"/>
        <v>35</v>
      </c>
      <c r="C40" s="50" t="s">
        <v>183</v>
      </c>
      <c r="D40" s="11"/>
      <c r="E40" s="12"/>
      <c r="F40" s="13"/>
      <c r="G40" s="11"/>
    </row>
    <row r="41" spans="1:7" s="2" customFormat="1" ht="40.5" x14ac:dyDescent="0.15">
      <c r="A41" s="11">
        <f t="shared" si="4"/>
        <v>54</v>
      </c>
      <c r="B41" s="10">
        <f t="shared" si="5"/>
        <v>36</v>
      </c>
      <c r="C41" s="50" t="s">
        <v>171</v>
      </c>
      <c r="D41" s="11"/>
      <c r="E41" s="12"/>
      <c r="F41" s="13"/>
      <c r="G41" s="11"/>
    </row>
    <row r="42" spans="1:7" s="2" customFormat="1" x14ac:dyDescent="0.15">
      <c r="A42" s="35"/>
      <c r="B42" s="36"/>
      <c r="C42" s="112" t="s">
        <v>172</v>
      </c>
      <c r="D42" s="35"/>
      <c r="E42" s="36"/>
      <c r="F42" s="37"/>
      <c r="G42" s="35"/>
    </row>
    <row r="43" spans="1:7" s="2" customFormat="1" ht="54" x14ac:dyDescent="0.15">
      <c r="A43" s="11">
        <f t="shared" ref="A43:A56" si="6">IF(A42=0,A41+1,A42+1)</f>
        <v>55</v>
      </c>
      <c r="B43" s="10">
        <f t="shared" ref="B43:B56" si="7">IF(B42=0,B41+1,B42+1)</f>
        <v>37</v>
      </c>
      <c r="C43" s="44" t="s">
        <v>162</v>
      </c>
      <c r="D43" s="11"/>
      <c r="E43" s="12"/>
      <c r="F43" s="13"/>
      <c r="G43" s="11"/>
    </row>
    <row r="44" spans="1:7" s="2" customFormat="1" ht="67.5" x14ac:dyDescent="0.15">
      <c r="A44" s="11">
        <f t="shared" si="6"/>
        <v>56</v>
      </c>
      <c r="B44" s="10">
        <f t="shared" si="7"/>
        <v>38</v>
      </c>
      <c r="C44" s="44" t="s">
        <v>55</v>
      </c>
      <c r="D44" s="11"/>
      <c r="E44" s="12"/>
      <c r="F44" s="13"/>
      <c r="G44" s="11"/>
    </row>
    <row r="45" spans="1:7" s="2" customFormat="1" ht="40.5" x14ac:dyDescent="0.15">
      <c r="A45" s="11">
        <f t="shared" si="6"/>
        <v>57</v>
      </c>
      <c r="B45" s="10">
        <f t="shared" si="7"/>
        <v>39</v>
      </c>
      <c r="C45" s="44" t="s">
        <v>173</v>
      </c>
      <c r="D45" s="11"/>
      <c r="E45" s="12"/>
      <c r="F45" s="58"/>
      <c r="G45" s="11"/>
    </row>
    <row r="46" spans="1:7" s="2" customFormat="1" ht="40.5" x14ac:dyDescent="0.15">
      <c r="A46" s="11">
        <f t="shared" si="6"/>
        <v>58</v>
      </c>
      <c r="B46" s="10">
        <f t="shared" si="7"/>
        <v>40</v>
      </c>
      <c r="C46" s="44" t="s">
        <v>174</v>
      </c>
      <c r="D46" s="11"/>
      <c r="E46" s="12"/>
      <c r="F46" s="13"/>
      <c r="G46" s="11"/>
    </row>
    <row r="47" spans="1:7" s="2" customFormat="1" ht="121.5" x14ac:dyDescent="0.15">
      <c r="A47" s="11">
        <f t="shared" si="6"/>
        <v>59</v>
      </c>
      <c r="B47" s="10">
        <f t="shared" si="7"/>
        <v>41</v>
      </c>
      <c r="C47" s="44" t="s">
        <v>1399</v>
      </c>
      <c r="D47" s="11"/>
      <c r="E47" s="12"/>
      <c r="F47" s="13"/>
      <c r="G47" s="11"/>
    </row>
    <row r="48" spans="1:7" s="2" customFormat="1" ht="40.5" x14ac:dyDescent="0.15">
      <c r="A48" s="11">
        <f t="shared" si="6"/>
        <v>60</v>
      </c>
      <c r="B48" s="10">
        <f t="shared" si="7"/>
        <v>42</v>
      </c>
      <c r="C48" s="44" t="s">
        <v>163</v>
      </c>
      <c r="D48" s="11"/>
      <c r="E48" s="12"/>
      <c r="F48" s="13"/>
      <c r="G48" s="11"/>
    </row>
    <row r="49" spans="1:8" s="2" customFormat="1" ht="67.5" x14ac:dyDescent="0.15">
      <c r="A49" s="11">
        <f t="shared" si="6"/>
        <v>61</v>
      </c>
      <c r="B49" s="10">
        <f t="shared" si="7"/>
        <v>43</v>
      </c>
      <c r="C49" s="44" t="s">
        <v>164</v>
      </c>
      <c r="D49" s="11"/>
      <c r="E49" s="12"/>
      <c r="F49" s="13"/>
      <c r="G49" s="11"/>
    </row>
    <row r="50" spans="1:8" s="2" customFormat="1" ht="54" x14ac:dyDescent="0.15">
      <c r="A50" s="11">
        <f t="shared" si="6"/>
        <v>62</v>
      </c>
      <c r="B50" s="10">
        <f t="shared" si="7"/>
        <v>44</v>
      </c>
      <c r="C50" s="44" t="s">
        <v>175</v>
      </c>
      <c r="D50" s="11"/>
      <c r="E50" s="12"/>
      <c r="F50" s="13"/>
      <c r="G50" s="11"/>
    </row>
    <row r="51" spans="1:8" s="2" customFormat="1" ht="54" x14ac:dyDescent="0.15">
      <c r="A51" s="11">
        <f t="shared" si="6"/>
        <v>63</v>
      </c>
      <c r="B51" s="10">
        <f t="shared" si="7"/>
        <v>45</v>
      </c>
      <c r="C51" s="44" t="s">
        <v>176</v>
      </c>
      <c r="D51" s="11"/>
      <c r="E51" s="12"/>
      <c r="F51" s="39"/>
      <c r="G51" s="11"/>
    </row>
    <row r="52" spans="1:8" s="2" customFormat="1" ht="189" x14ac:dyDescent="0.15">
      <c r="A52" s="11">
        <f t="shared" si="6"/>
        <v>64</v>
      </c>
      <c r="B52" s="10">
        <f t="shared" si="7"/>
        <v>46</v>
      </c>
      <c r="C52" s="50" t="s">
        <v>165</v>
      </c>
      <c r="D52" s="11"/>
      <c r="E52" s="12"/>
      <c r="F52" s="61"/>
      <c r="G52" s="11"/>
    </row>
    <row r="53" spans="1:8" s="2" customFormat="1" ht="121.5" x14ac:dyDescent="0.15">
      <c r="A53" s="11">
        <f t="shared" si="6"/>
        <v>65</v>
      </c>
      <c r="B53" s="10">
        <f t="shared" si="7"/>
        <v>47</v>
      </c>
      <c r="C53" s="50" t="s">
        <v>166</v>
      </c>
      <c r="D53" s="11"/>
      <c r="E53" s="12"/>
      <c r="F53" s="61"/>
      <c r="G53" s="11"/>
    </row>
    <row r="54" spans="1:8" s="2" customFormat="1" ht="40.5" x14ac:dyDescent="0.15">
      <c r="A54" s="11">
        <f t="shared" si="6"/>
        <v>66</v>
      </c>
      <c r="B54" s="10">
        <f t="shared" si="7"/>
        <v>48</v>
      </c>
      <c r="C54" s="44" t="s">
        <v>167</v>
      </c>
      <c r="D54" s="11"/>
      <c r="E54" s="12"/>
      <c r="F54" s="13"/>
      <c r="G54" s="11"/>
    </row>
    <row r="55" spans="1:8" s="2" customFormat="1" ht="67.5" x14ac:dyDescent="0.15">
      <c r="A55" s="11">
        <f t="shared" si="6"/>
        <v>67</v>
      </c>
      <c r="B55" s="10">
        <f t="shared" si="7"/>
        <v>49</v>
      </c>
      <c r="C55" s="44" t="s">
        <v>168</v>
      </c>
      <c r="D55" s="11"/>
      <c r="E55" s="12"/>
      <c r="F55" s="13"/>
      <c r="G55" s="11"/>
    </row>
    <row r="56" spans="1:8" s="2" customFormat="1" ht="40.5" x14ac:dyDescent="0.15">
      <c r="A56" s="11">
        <f t="shared" si="6"/>
        <v>68</v>
      </c>
      <c r="B56" s="10">
        <f t="shared" si="7"/>
        <v>50</v>
      </c>
      <c r="C56" s="50" t="s">
        <v>223</v>
      </c>
      <c r="D56" s="11"/>
      <c r="E56" s="12"/>
      <c r="F56" s="58"/>
      <c r="G56" s="11"/>
    </row>
    <row r="57" spans="1:8" s="2" customFormat="1" x14ac:dyDescent="0.15">
      <c r="A57" s="35"/>
      <c r="B57" s="36"/>
      <c r="C57" s="112" t="s">
        <v>177</v>
      </c>
      <c r="D57" s="35"/>
      <c r="E57" s="36"/>
      <c r="F57" s="37"/>
      <c r="G57" s="35"/>
    </row>
    <row r="58" spans="1:8" s="2" customFormat="1" ht="94.5" x14ac:dyDescent="0.15">
      <c r="A58" s="11">
        <f t="shared" ref="A58:A72" si="8">IF(A57=0,A56+1,A57+1)</f>
        <v>69</v>
      </c>
      <c r="B58" s="10">
        <f t="shared" ref="B58:B72" si="9">IF(B57=0,B56+1,B57+1)</f>
        <v>51</v>
      </c>
      <c r="C58" s="51" t="s">
        <v>1430</v>
      </c>
      <c r="D58" s="11"/>
      <c r="E58" s="12"/>
      <c r="F58" s="13"/>
      <c r="G58" s="11"/>
      <c r="H58" s="100"/>
    </row>
    <row r="59" spans="1:8" s="2" customFormat="1" ht="40.5" x14ac:dyDescent="0.15">
      <c r="A59" s="11">
        <f t="shared" si="8"/>
        <v>70</v>
      </c>
      <c r="B59" s="10">
        <f t="shared" si="9"/>
        <v>52</v>
      </c>
      <c r="C59" s="51" t="s">
        <v>35</v>
      </c>
      <c r="D59" s="11"/>
      <c r="E59" s="12"/>
      <c r="F59" s="13"/>
      <c r="G59" s="11"/>
    </row>
    <row r="60" spans="1:8" s="2" customFormat="1" ht="40.5" x14ac:dyDescent="0.15">
      <c r="A60" s="11">
        <f t="shared" si="8"/>
        <v>71</v>
      </c>
      <c r="B60" s="10">
        <f t="shared" si="9"/>
        <v>53</v>
      </c>
      <c r="C60" s="44" t="s">
        <v>36</v>
      </c>
      <c r="D60" s="11"/>
      <c r="E60" s="12"/>
      <c r="F60" s="13"/>
      <c r="G60" s="11"/>
    </row>
    <row r="61" spans="1:8" s="2" customFormat="1" ht="81" x14ac:dyDescent="0.15">
      <c r="A61" s="11">
        <f t="shared" si="8"/>
        <v>72</v>
      </c>
      <c r="B61" s="10">
        <f t="shared" si="9"/>
        <v>54</v>
      </c>
      <c r="C61" s="44" t="s">
        <v>37</v>
      </c>
      <c r="D61" s="11"/>
      <c r="E61" s="12"/>
      <c r="F61" s="28"/>
      <c r="G61" s="11"/>
    </row>
    <row r="62" spans="1:8" s="2" customFormat="1" ht="67.5" x14ac:dyDescent="0.15">
      <c r="A62" s="11">
        <f t="shared" si="8"/>
        <v>73</v>
      </c>
      <c r="B62" s="10">
        <f t="shared" si="9"/>
        <v>55</v>
      </c>
      <c r="C62" s="44" t="s">
        <v>38</v>
      </c>
      <c r="D62" s="11"/>
      <c r="E62" s="12"/>
      <c r="F62" s="15"/>
      <c r="G62" s="11"/>
    </row>
    <row r="63" spans="1:8" s="2" customFormat="1" ht="67.5" x14ac:dyDescent="0.15">
      <c r="A63" s="11">
        <f t="shared" si="8"/>
        <v>74</v>
      </c>
      <c r="B63" s="10">
        <f t="shared" si="9"/>
        <v>56</v>
      </c>
      <c r="C63" s="44" t="s">
        <v>39</v>
      </c>
      <c r="D63" s="11"/>
      <c r="E63" s="12"/>
      <c r="F63" s="13"/>
      <c r="G63" s="11"/>
    </row>
    <row r="64" spans="1:8" s="2" customFormat="1" ht="108" x14ac:dyDescent="0.15">
      <c r="A64" s="11">
        <f t="shared" si="8"/>
        <v>75</v>
      </c>
      <c r="B64" s="10">
        <f t="shared" si="9"/>
        <v>57</v>
      </c>
      <c r="C64" s="44" t="s">
        <v>40</v>
      </c>
      <c r="D64" s="11"/>
      <c r="E64" s="12"/>
      <c r="F64" s="13"/>
      <c r="G64" s="11"/>
    </row>
    <row r="65" spans="1:7" s="2" customFormat="1" ht="94.5" x14ac:dyDescent="0.15">
      <c r="A65" s="11">
        <f t="shared" si="8"/>
        <v>76</v>
      </c>
      <c r="B65" s="10">
        <f t="shared" si="9"/>
        <v>58</v>
      </c>
      <c r="C65" s="45" t="s">
        <v>169</v>
      </c>
      <c r="D65" s="11"/>
      <c r="E65" s="12"/>
      <c r="F65" s="13"/>
      <c r="G65" s="11"/>
    </row>
    <row r="66" spans="1:7" s="2" customFormat="1" ht="94.5" x14ac:dyDescent="0.15">
      <c r="A66" s="11">
        <f t="shared" si="8"/>
        <v>77</v>
      </c>
      <c r="B66" s="10">
        <f t="shared" si="9"/>
        <v>59</v>
      </c>
      <c r="C66" s="45" t="s">
        <v>170</v>
      </c>
      <c r="D66" s="11"/>
      <c r="E66" s="12"/>
      <c r="F66" s="13"/>
      <c r="G66" s="11"/>
    </row>
    <row r="67" spans="1:7" s="2" customFormat="1" ht="108" x14ac:dyDescent="0.15">
      <c r="A67" s="11">
        <f t="shared" si="8"/>
        <v>78</v>
      </c>
      <c r="B67" s="10">
        <f t="shared" si="9"/>
        <v>60</v>
      </c>
      <c r="C67" s="45" t="s">
        <v>41</v>
      </c>
      <c r="D67" s="11"/>
      <c r="E67" s="12"/>
      <c r="F67" s="13"/>
      <c r="G67" s="11"/>
    </row>
    <row r="68" spans="1:7" s="2" customFormat="1" ht="67.5" x14ac:dyDescent="0.15">
      <c r="A68" s="11">
        <f t="shared" si="8"/>
        <v>79</v>
      </c>
      <c r="B68" s="10">
        <f t="shared" si="9"/>
        <v>61</v>
      </c>
      <c r="C68" s="52" t="s">
        <v>42</v>
      </c>
      <c r="D68" s="11"/>
      <c r="E68" s="12"/>
      <c r="F68" s="13"/>
      <c r="G68" s="11"/>
    </row>
    <row r="69" spans="1:7" s="2" customFormat="1" ht="81" x14ac:dyDescent="0.15">
      <c r="A69" s="11">
        <f t="shared" si="8"/>
        <v>80</v>
      </c>
      <c r="B69" s="10">
        <f t="shared" si="9"/>
        <v>62</v>
      </c>
      <c r="C69" s="52" t="s">
        <v>43</v>
      </c>
      <c r="D69" s="11"/>
      <c r="E69" s="12"/>
      <c r="F69" s="13"/>
      <c r="G69" s="11"/>
    </row>
    <row r="70" spans="1:7" s="2" customFormat="1" ht="81" x14ac:dyDescent="0.15">
      <c r="A70" s="11">
        <f t="shared" si="8"/>
        <v>81</v>
      </c>
      <c r="B70" s="10">
        <f t="shared" si="9"/>
        <v>63</v>
      </c>
      <c r="C70" s="52" t="s">
        <v>1239</v>
      </c>
      <c r="D70" s="11"/>
      <c r="E70" s="12"/>
      <c r="F70" s="13"/>
      <c r="G70" s="11"/>
    </row>
    <row r="71" spans="1:7" s="2" customFormat="1" ht="81" x14ac:dyDescent="0.15">
      <c r="A71" s="11">
        <f t="shared" si="8"/>
        <v>82</v>
      </c>
      <c r="B71" s="10">
        <f t="shared" si="9"/>
        <v>64</v>
      </c>
      <c r="C71" s="52" t="s">
        <v>1240</v>
      </c>
      <c r="D71" s="11"/>
      <c r="E71" s="12"/>
      <c r="F71" s="13"/>
      <c r="G71" s="11"/>
    </row>
    <row r="72" spans="1:7" s="2" customFormat="1" ht="54" x14ac:dyDescent="0.15">
      <c r="A72" s="11">
        <f t="shared" si="8"/>
        <v>83</v>
      </c>
      <c r="B72" s="10">
        <f t="shared" si="9"/>
        <v>65</v>
      </c>
      <c r="C72" s="52" t="s">
        <v>56</v>
      </c>
      <c r="D72" s="11"/>
      <c r="E72" s="12"/>
      <c r="F72" s="13"/>
      <c r="G72" s="11"/>
    </row>
    <row r="73" spans="1:7" s="2" customFormat="1" x14ac:dyDescent="0.15">
      <c r="A73" s="35"/>
      <c r="B73" s="36"/>
      <c r="C73" s="112" t="s">
        <v>17</v>
      </c>
      <c r="D73" s="35"/>
      <c r="E73" s="36"/>
      <c r="F73" s="38"/>
      <c r="G73" s="35"/>
    </row>
    <row r="74" spans="1:7" s="2" customFormat="1" ht="135" x14ac:dyDescent="0.15">
      <c r="A74" s="11">
        <f>IF(A73=0,A72+1,A73+1)</f>
        <v>84</v>
      </c>
      <c r="B74" s="10">
        <f>IF(B73=0,B72+1,B73+1)</f>
        <v>66</v>
      </c>
      <c r="C74" s="44" t="s">
        <v>153</v>
      </c>
      <c r="D74" s="11"/>
      <c r="E74" s="12"/>
      <c r="F74" s="15"/>
      <c r="G74" s="11"/>
    </row>
    <row r="75" spans="1:7" s="2" customFormat="1" x14ac:dyDescent="0.15">
      <c r="A75" s="35"/>
      <c r="B75" s="36"/>
      <c r="C75" s="112" t="s">
        <v>13</v>
      </c>
      <c r="D75" s="35"/>
      <c r="E75" s="36"/>
      <c r="F75" s="37"/>
      <c r="G75" s="35"/>
    </row>
    <row r="76" spans="1:7" s="2" customFormat="1" ht="108" x14ac:dyDescent="0.15">
      <c r="A76" s="11">
        <f t="shared" ref="A76:B83" si="10">IF(A75=0,A74+1,A75+1)</f>
        <v>85</v>
      </c>
      <c r="B76" s="10">
        <f t="shared" si="10"/>
        <v>67</v>
      </c>
      <c r="C76" s="44" t="s">
        <v>44</v>
      </c>
      <c r="D76" s="11"/>
      <c r="E76" s="12"/>
      <c r="F76" s="15"/>
      <c r="G76" s="11"/>
    </row>
    <row r="77" spans="1:7" s="2" customFormat="1" ht="40.5" x14ac:dyDescent="0.15">
      <c r="A77" s="11">
        <f t="shared" si="10"/>
        <v>86</v>
      </c>
      <c r="B77" s="10">
        <f t="shared" si="10"/>
        <v>68</v>
      </c>
      <c r="C77" s="44" t="s">
        <v>184</v>
      </c>
      <c r="D77" s="11"/>
      <c r="E77" s="12"/>
      <c r="F77" s="15"/>
      <c r="G77" s="11"/>
    </row>
    <row r="78" spans="1:7" s="2" customFormat="1" ht="40.5" x14ac:dyDescent="0.15">
      <c r="A78" s="11">
        <f t="shared" si="10"/>
        <v>87</v>
      </c>
      <c r="B78" s="10">
        <f t="shared" si="10"/>
        <v>69</v>
      </c>
      <c r="C78" s="44" t="s">
        <v>57</v>
      </c>
      <c r="D78" s="11"/>
      <c r="E78" s="12"/>
      <c r="F78" s="15"/>
      <c r="G78" s="11"/>
    </row>
    <row r="79" spans="1:7" s="2" customFormat="1" ht="40.5" x14ac:dyDescent="0.15">
      <c r="A79" s="11">
        <f t="shared" si="10"/>
        <v>88</v>
      </c>
      <c r="B79" s="10">
        <f t="shared" si="10"/>
        <v>70</v>
      </c>
      <c r="C79" s="59" t="s">
        <v>58</v>
      </c>
      <c r="D79" s="11"/>
      <c r="E79" s="12"/>
      <c r="F79" s="15"/>
      <c r="G79" s="11"/>
    </row>
    <row r="80" spans="1:7" s="2" customFormat="1" ht="94.5" x14ac:dyDescent="0.15">
      <c r="A80" s="11">
        <f t="shared" si="10"/>
        <v>89</v>
      </c>
      <c r="B80" s="10">
        <f t="shared" si="10"/>
        <v>71</v>
      </c>
      <c r="C80" s="59" t="s">
        <v>224</v>
      </c>
      <c r="D80" s="11"/>
      <c r="E80" s="12"/>
      <c r="F80" s="62"/>
      <c r="G80" s="11"/>
    </row>
    <row r="81" spans="1:8" s="2" customFormat="1" ht="189" x14ac:dyDescent="0.15">
      <c r="A81" s="11">
        <f t="shared" si="10"/>
        <v>90</v>
      </c>
      <c r="B81" s="10">
        <f t="shared" si="10"/>
        <v>72</v>
      </c>
      <c r="C81" s="50" t="s">
        <v>127</v>
      </c>
      <c r="D81" s="11"/>
      <c r="E81" s="12"/>
      <c r="F81" s="62"/>
      <c r="G81" s="11"/>
    </row>
    <row r="82" spans="1:8" s="2" customFormat="1" ht="67.5" x14ac:dyDescent="0.15">
      <c r="A82" s="11">
        <f t="shared" si="10"/>
        <v>91</v>
      </c>
      <c r="B82" s="10">
        <f t="shared" si="10"/>
        <v>73</v>
      </c>
      <c r="C82" s="50" t="s">
        <v>1432</v>
      </c>
      <c r="D82" s="11"/>
      <c r="E82" s="12"/>
      <c r="F82" s="62"/>
      <c r="G82" s="11"/>
      <c r="H82" s="100"/>
    </row>
    <row r="83" spans="1:8" s="2" customFormat="1" ht="54" x14ac:dyDescent="0.15">
      <c r="A83" s="11">
        <f t="shared" si="10"/>
        <v>92</v>
      </c>
      <c r="B83" s="10">
        <f t="shared" si="10"/>
        <v>74</v>
      </c>
      <c r="C83" s="50" t="s">
        <v>1433</v>
      </c>
      <c r="D83" s="11"/>
      <c r="E83" s="12"/>
      <c r="F83" s="62"/>
      <c r="G83" s="11"/>
      <c r="H83" s="100"/>
    </row>
    <row r="84" spans="1:8" s="2" customFormat="1" x14ac:dyDescent="0.15">
      <c r="A84" s="35"/>
      <c r="B84" s="36"/>
      <c r="C84" s="112" t="s">
        <v>15</v>
      </c>
      <c r="D84" s="35"/>
      <c r="E84" s="36"/>
      <c r="F84" s="37"/>
      <c r="G84" s="35"/>
    </row>
    <row r="85" spans="1:8" s="2" customFormat="1" ht="54" x14ac:dyDescent="0.15">
      <c r="A85" s="11">
        <f t="shared" ref="A85:B90" si="11">IF(A84=0,A83+1,A84+1)</f>
        <v>93</v>
      </c>
      <c r="B85" s="10">
        <f t="shared" si="11"/>
        <v>75</v>
      </c>
      <c r="C85" s="51" t="s">
        <v>178</v>
      </c>
      <c r="D85" s="11"/>
      <c r="E85" s="12"/>
      <c r="F85" s="13"/>
      <c r="G85" s="11"/>
    </row>
    <row r="86" spans="1:8" s="2" customFormat="1" ht="40.5" x14ac:dyDescent="0.15">
      <c r="A86" s="11">
        <f t="shared" si="11"/>
        <v>94</v>
      </c>
      <c r="B86" s="10">
        <f t="shared" si="11"/>
        <v>76</v>
      </c>
      <c r="C86" s="44" t="s">
        <v>45</v>
      </c>
      <c r="D86" s="11"/>
      <c r="E86" s="12"/>
      <c r="F86" s="15"/>
      <c r="G86" s="11"/>
    </row>
    <row r="87" spans="1:8" s="2" customFormat="1" ht="67.5" x14ac:dyDescent="0.15">
      <c r="A87" s="11">
        <f t="shared" si="11"/>
        <v>95</v>
      </c>
      <c r="B87" s="10">
        <f t="shared" si="11"/>
        <v>77</v>
      </c>
      <c r="C87" s="44" t="s">
        <v>181</v>
      </c>
      <c r="D87" s="11"/>
      <c r="E87" s="12"/>
      <c r="F87" s="15"/>
      <c r="G87" s="11"/>
    </row>
    <row r="88" spans="1:8" s="2" customFormat="1" ht="40.5" x14ac:dyDescent="0.15">
      <c r="A88" s="11">
        <f t="shared" si="11"/>
        <v>96</v>
      </c>
      <c r="B88" s="10">
        <f t="shared" si="11"/>
        <v>78</v>
      </c>
      <c r="C88" s="44" t="s">
        <v>1298</v>
      </c>
      <c r="D88" s="11"/>
      <c r="E88" s="12"/>
      <c r="F88" s="15"/>
      <c r="G88" s="11"/>
    </row>
    <row r="89" spans="1:8" s="2" customFormat="1" ht="54" x14ac:dyDescent="0.15">
      <c r="A89" s="11">
        <f t="shared" si="11"/>
        <v>97</v>
      </c>
      <c r="B89" s="10">
        <f t="shared" si="11"/>
        <v>79</v>
      </c>
      <c r="C89" s="44" t="s">
        <v>1281</v>
      </c>
      <c r="D89" s="11"/>
      <c r="E89" s="12"/>
      <c r="F89" s="15"/>
      <c r="G89" s="11"/>
    </row>
    <row r="90" spans="1:8" s="2" customFormat="1" ht="54" x14ac:dyDescent="0.15">
      <c r="A90" s="11">
        <f t="shared" si="11"/>
        <v>98</v>
      </c>
      <c r="B90" s="10">
        <f t="shared" si="11"/>
        <v>80</v>
      </c>
      <c r="C90" s="59" t="s">
        <v>225</v>
      </c>
      <c r="D90" s="11"/>
      <c r="E90" s="12"/>
      <c r="F90" s="58"/>
      <c r="G90" s="11"/>
    </row>
    <row r="91" spans="1:8" x14ac:dyDescent="0.15">
      <c r="A91" s="35"/>
      <c r="B91" s="36"/>
      <c r="C91" s="53" t="s">
        <v>1431</v>
      </c>
      <c r="D91" s="63"/>
      <c r="E91" s="63"/>
      <c r="F91" s="63"/>
      <c r="G91" s="33"/>
      <c r="H91" s="100"/>
    </row>
    <row r="92" spans="1:8" s="2" customFormat="1" ht="54" x14ac:dyDescent="0.15">
      <c r="A92" s="11">
        <f>IF(A91=0,A90+1,A91+1)</f>
        <v>99</v>
      </c>
      <c r="B92" s="10">
        <f>IF(B91=0,B90+1,B91+1)</f>
        <v>81</v>
      </c>
      <c r="C92" s="51" t="s">
        <v>1445</v>
      </c>
      <c r="D92" s="11"/>
      <c r="E92" s="12"/>
      <c r="F92" s="13"/>
      <c r="G92" s="11"/>
      <c r="H92" s="100"/>
    </row>
    <row r="93" spans="1:8" x14ac:dyDescent="0.15">
      <c r="A93" s="35"/>
      <c r="B93" s="36"/>
      <c r="C93" s="53" t="s">
        <v>1436</v>
      </c>
      <c r="D93" s="63"/>
      <c r="E93" s="63"/>
      <c r="F93" s="63"/>
      <c r="G93" s="33"/>
      <c r="H93" s="100"/>
    </row>
    <row r="94" spans="1:8" s="2" customFormat="1" ht="108" x14ac:dyDescent="0.15">
      <c r="A94" s="11">
        <f>IF(A93=0,A92+1,A93+1)</f>
        <v>100</v>
      </c>
      <c r="B94" s="10">
        <f>IF(B93=0,B92+1,B93+1)</f>
        <v>82</v>
      </c>
      <c r="C94" s="51" t="s">
        <v>1437</v>
      </c>
      <c r="D94" s="11"/>
      <c r="E94" s="12"/>
      <c r="F94" s="13"/>
      <c r="G94" s="11"/>
      <c r="H94" s="100"/>
    </row>
    <row r="95" spans="1:8" s="2" customFormat="1" ht="40.5" x14ac:dyDescent="0.15">
      <c r="A95" s="11">
        <f>IF(A94=0,A93+1,A94+1)</f>
        <v>101</v>
      </c>
      <c r="B95" s="10">
        <f>IF(B94=0,B93+1,B94+1)</f>
        <v>83</v>
      </c>
      <c r="C95" s="46" t="s">
        <v>1439</v>
      </c>
      <c r="D95" s="11"/>
      <c r="E95" s="12"/>
      <c r="F95" s="13"/>
      <c r="G95" s="11"/>
      <c r="H95" s="100"/>
    </row>
    <row r="96" spans="1:8" x14ac:dyDescent="0.15">
      <c r="A96" s="35"/>
      <c r="B96" s="36"/>
      <c r="C96" s="53" t="s">
        <v>16</v>
      </c>
      <c r="D96" s="63"/>
      <c r="E96" s="63"/>
      <c r="F96" s="63"/>
      <c r="G96" s="33"/>
    </row>
    <row r="97" spans="1:7" ht="54" x14ac:dyDescent="0.15">
      <c r="A97" s="11">
        <f t="shared" ref="A97:B101" si="12">IF(A96=0,A95+1,A96+1)</f>
        <v>102</v>
      </c>
      <c r="B97" s="10">
        <f t="shared" si="12"/>
        <v>84</v>
      </c>
      <c r="C97" s="44" t="s">
        <v>179</v>
      </c>
      <c r="D97" s="11"/>
      <c r="E97" s="16"/>
      <c r="F97" s="16"/>
      <c r="G97" s="19"/>
    </row>
    <row r="98" spans="1:7" ht="40.5" x14ac:dyDescent="0.15">
      <c r="A98" s="11">
        <f t="shared" si="12"/>
        <v>103</v>
      </c>
      <c r="B98" s="10">
        <f t="shared" si="12"/>
        <v>85</v>
      </c>
      <c r="C98" s="44" t="s">
        <v>180</v>
      </c>
      <c r="D98" s="11"/>
      <c r="E98" s="16"/>
      <c r="F98" s="16"/>
      <c r="G98" s="19"/>
    </row>
    <row r="99" spans="1:7" ht="54" x14ac:dyDescent="0.15">
      <c r="A99" s="11">
        <f t="shared" si="12"/>
        <v>104</v>
      </c>
      <c r="B99" s="10">
        <f t="shared" si="12"/>
        <v>86</v>
      </c>
      <c r="C99" s="44" t="s">
        <v>226</v>
      </c>
      <c r="D99" s="11"/>
      <c r="E99" s="16"/>
      <c r="F99" s="16"/>
      <c r="G99" s="19"/>
    </row>
    <row r="100" spans="1:7" ht="40.5" x14ac:dyDescent="0.15">
      <c r="A100" s="11">
        <f t="shared" si="12"/>
        <v>105</v>
      </c>
      <c r="B100" s="10">
        <f t="shared" si="12"/>
        <v>87</v>
      </c>
      <c r="C100" s="44" t="s">
        <v>46</v>
      </c>
      <c r="D100" s="11"/>
      <c r="E100" s="16"/>
      <c r="F100" s="16"/>
      <c r="G100" s="19"/>
    </row>
    <row r="101" spans="1:7" ht="54" x14ac:dyDescent="0.15">
      <c r="A101" s="11">
        <f t="shared" si="12"/>
        <v>106</v>
      </c>
      <c r="B101" s="10">
        <f t="shared" si="12"/>
        <v>88</v>
      </c>
      <c r="C101" s="44" t="s">
        <v>59</v>
      </c>
      <c r="D101" s="11"/>
      <c r="E101" s="16"/>
      <c r="F101" s="16"/>
      <c r="G101" s="19"/>
    </row>
    <row r="102" spans="1:7" x14ac:dyDescent="0.15">
      <c r="A102" s="35"/>
      <c r="B102" s="36"/>
      <c r="C102" s="53" t="s">
        <v>185</v>
      </c>
      <c r="D102" s="63"/>
      <c r="E102" s="64"/>
      <c r="F102" s="65"/>
      <c r="G102" s="33"/>
    </row>
    <row r="103" spans="1:7" ht="27" x14ac:dyDescent="0.15">
      <c r="A103" s="11">
        <f t="shared" ref="A103:B107" si="13">IF(A102=0,A101+1,A102+1)</f>
        <v>107</v>
      </c>
      <c r="B103" s="10">
        <f t="shared" si="13"/>
        <v>89</v>
      </c>
      <c r="C103" s="44" t="s">
        <v>47</v>
      </c>
      <c r="D103" s="11"/>
      <c r="E103" s="16"/>
      <c r="F103" s="16"/>
      <c r="G103" s="19"/>
    </row>
    <row r="104" spans="1:7" ht="40.5" x14ac:dyDescent="0.15">
      <c r="A104" s="11">
        <f t="shared" si="13"/>
        <v>108</v>
      </c>
      <c r="B104" s="10">
        <f t="shared" si="13"/>
        <v>90</v>
      </c>
      <c r="C104" s="44" t="s">
        <v>71</v>
      </c>
      <c r="D104" s="11"/>
      <c r="E104" s="16"/>
      <c r="F104" s="16"/>
      <c r="G104" s="19"/>
    </row>
    <row r="105" spans="1:7" ht="40.5" x14ac:dyDescent="0.15">
      <c r="A105" s="11">
        <f t="shared" si="13"/>
        <v>109</v>
      </c>
      <c r="B105" s="10">
        <f t="shared" si="13"/>
        <v>91</v>
      </c>
      <c r="C105" s="44" t="s">
        <v>182</v>
      </c>
      <c r="D105" s="11"/>
      <c r="E105" s="16"/>
      <c r="F105" s="16"/>
      <c r="G105" s="19"/>
    </row>
    <row r="106" spans="1:7" ht="40.5" x14ac:dyDescent="0.15">
      <c r="A106" s="11">
        <f t="shared" si="13"/>
        <v>110</v>
      </c>
      <c r="B106" s="10">
        <f t="shared" si="13"/>
        <v>92</v>
      </c>
      <c r="C106" s="44" t="s">
        <v>48</v>
      </c>
      <c r="D106" s="11"/>
      <c r="E106" s="16"/>
      <c r="F106" s="16"/>
      <c r="G106" s="19"/>
    </row>
    <row r="107" spans="1:7" ht="54" x14ac:dyDescent="0.15">
      <c r="A107" s="11">
        <f t="shared" si="13"/>
        <v>111</v>
      </c>
      <c r="B107" s="10">
        <f t="shared" si="13"/>
        <v>93</v>
      </c>
      <c r="C107" s="44" t="s">
        <v>49</v>
      </c>
      <c r="D107" s="11"/>
      <c r="E107" s="16"/>
      <c r="F107" s="16"/>
      <c r="G107" s="19"/>
    </row>
    <row r="108" spans="1:7" x14ac:dyDescent="0.15">
      <c r="A108" s="35"/>
      <c r="B108" s="36"/>
      <c r="C108" s="53" t="s">
        <v>18</v>
      </c>
      <c r="D108" s="63"/>
      <c r="E108" s="63"/>
      <c r="F108" s="63"/>
      <c r="G108" s="33"/>
    </row>
    <row r="109" spans="1:7" ht="40.5" x14ac:dyDescent="0.15">
      <c r="A109" s="11">
        <f t="shared" ref="A109:A119" si="14">IF(A108=0,A107+1,A108+1)</f>
        <v>112</v>
      </c>
      <c r="B109" s="10">
        <f t="shared" ref="B109:B119" si="15">IF(B108=0,B107+1,B108+1)</f>
        <v>94</v>
      </c>
      <c r="C109" s="44" t="s">
        <v>60</v>
      </c>
      <c r="D109" s="11"/>
      <c r="E109" s="16"/>
      <c r="F109" s="16"/>
      <c r="G109" s="19"/>
    </row>
    <row r="110" spans="1:7" ht="40.5" x14ac:dyDescent="0.15">
      <c r="A110" s="11">
        <f t="shared" si="14"/>
        <v>113</v>
      </c>
      <c r="B110" s="10">
        <f t="shared" si="15"/>
        <v>95</v>
      </c>
      <c r="C110" s="44" t="s">
        <v>61</v>
      </c>
      <c r="D110" s="11"/>
      <c r="E110" s="16"/>
      <c r="F110" s="16"/>
      <c r="G110" s="19"/>
    </row>
    <row r="111" spans="1:7" ht="27" x14ac:dyDescent="0.15">
      <c r="A111" s="11">
        <f t="shared" si="14"/>
        <v>114</v>
      </c>
      <c r="B111" s="10">
        <f t="shared" si="15"/>
        <v>96</v>
      </c>
      <c r="C111" s="44" t="s">
        <v>50</v>
      </c>
      <c r="D111" s="11"/>
      <c r="E111" s="16"/>
      <c r="F111" s="16"/>
      <c r="G111" s="19"/>
    </row>
    <row r="112" spans="1:7" ht="54" x14ac:dyDescent="0.15">
      <c r="A112" s="11">
        <f t="shared" si="14"/>
        <v>115</v>
      </c>
      <c r="B112" s="10">
        <f t="shared" si="15"/>
        <v>97</v>
      </c>
      <c r="C112" s="44" t="s">
        <v>51</v>
      </c>
      <c r="D112" s="11"/>
      <c r="E112" s="16"/>
      <c r="F112" s="16"/>
      <c r="G112" s="19"/>
    </row>
    <row r="113" spans="1:7" ht="54" x14ac:dyDescent="0.15">
      <c r="A113" s="11">
        <f t="shared" si="14"/>
        <v>116</v>
      </c>
      <c r="B113" s="10">
        <f t="shared" si="15"/>
        <v>98</v>
      </c>
      <c r="C113" s="44" t="s">
        <v>1400</v>
      </c>
      <c r="D113" s="11"/>
      <c r="E113" s="16"/>
      <c r="F113" s="66"/>
      <c r="G113" s="19"/>
    </row>
    <row r="114" spans="1:7" ht="121.5" x14ac:dyDescent="0.15">
      <c r="A114" s="11">
        <f t="shared" si="14"/>
        <v>117</v>
      </c>
      <c r="B114" s="10">
        <f t="shared" si="15"/>
        <v>99</v>
      </c>
      <c r="C114" s="44" t="s">
        <v>133</v>
      </c>
      <c r="D114" s="11"/>
      <c r="E114" s="16"/>
      <c r="F114" s="66"/>
      <c r="G114" s="19"/>
    </row>
    <row r="115" spans="1:7" ht="121.5" x14ac:dyDescent="0.15">
      <c r="A115" s="11">
        <f t="shared" si="14"/>
        <v>118</v>
      </c>
      <c r="B115" s="10">
        <f t="shared" si="15"/>
        <v>100</v>
      </c>
      <c r="C115" s="44" t="s">
        <v>1307</v>
      </c>
      <c r="D115" s="11"/>
      <c r="E115" s="16"/>
      <c r="F115" s="16"/>
      <c r="G115" s="19"/>
    </row>
    <row r="116" spans="1:7" ht="67.5" x14ac:dyDescent="0.15">
      <c r="A116" s="11">
        <f t="shared" si="14"/>
        <v>119</v>
      </c>
      <c r="B116" s="10">
        <f t="shared" si="15"/>
        <v>101</v>
      </c>
      <c r="C116" s="44" t="s">
        <v>52</v>
      </c>
      <c r="D116" s="11"/>
      <c r="E116" s="16"/>
      <c r="F116" s="16"/>
      <c r="G116" s="19"/>
    </row>
    <row r="117" spans="1:7" ht="81" x14ac:dyDescent="0.15">
      <c r="A117" s="11">
        <f t="shared" si="14"/>
        <v>120</v>
      </c>
      <c r="B117" s="10">
        <f t="shared" si="15"/>
        <v>102</v>
      </c>
      <c r="C117" s="44" t="s">
        <v>53</v>
      </c>
      <c r="D117" s="11"/>
      <c r="E117" s="16"/>
      <c r="F117" s="16"/>
      <c r="G117" s="19"/>
    </row>
    <row r="118" spans="1:7" ht="67.5" x14ac:dyDescent="0.15">
      <c r="A118" s="11">
        <f t="shared" si="14"/>
        <v>121</v>
      </c>
      <c r="B118" s="10">
        <f t="shared" si="15"/>
        <v>103</v>
      </c>
      <c r="C118" s="45" t="s">
        <v>531</v>
      </c>
      <c r="D118" s="11"/>
      <c r="E118" s="16"/>
      <c r="F118" s="16"/>
      <c r="G118" s="19"/>
    </row>
    <row r="119" spans="1:7" ht="67.5" x14ac:dyDescent="0.15">
      <c r="A119" s="11">
        <f t="shared" si="14"/>
        <v>122</v>
      </c>
      <c r="B119" s="10">
        <f t="shared" si="15"/>
        <v>104</v>
      </c>
      <c r="C119" s="45" t="s">
        <v>531</v>
      </c>
      <c r="D119" s="16"/>
      <c r="E119" s="16"/>
      <c r="F119" s="16"/>
      <c r="G119" s="16"/>
    </row>
    <row r="120" spans="1:7" x14ac:dyDescent="0.15">
      <c r="F120" s="7"/>
      <c r="G120" s="3"/>
    </row>
    <row r="121" spans="1:7" x14ac:dyDescent="0.15">
      <c r="F121" s="7"/>
      <c r="G121" s="3"/>
    </row>
    <row r="122" spans="1:7" x14ac:dyDescent="0.15">
      <c r="F122" s="7"/>
      <c r="G122" s="3"/>
    </row>
  </sheetData>
  <autoFilter ref="A2:G119" xr:uid="{00000000-0009-0000-0000-000001000000}"/>
  <mergeCells count="2">
    <mergeCell ref="B1:C1"/>
    <mergeCell ref="C3:G3"/>
  </mergeCells>
  <phoneticPr fontId="3"/>
  <dataValidations disablePrompts="1" count="1">
    <dataValidation type="list" allowBlank="1" showInputMessage="1" showErrorMessage="1" sqref="D19" xr:uid="{00000000-0002-0000-0100-000000000000}">
      <formula1>#REF!</formula1>
    </dataValidation>
  </dataValidations>
  <pageMargins left="0.43307086614173229" right="0.43307086614173229" top="0.74803149606299213" bottom="0.74803149606299213" header="0.31496062992125984" footer="0.31496062992125984"/>
  <pageSetup paperSize="9" scale="97" fitToHeight="8" orientation="landscape" r:id="rId1"/>
  <headerFooter>
    <oddFooter>&amp;C&amp;P／&amp;N</oddFooter>
    <firstHeader>&amp;R&amp;12【別紙４】　システム機能要件対応表</firstHeader>
  </headerFooter>
  <rowBreaks count="3" manualBreakCount="3">
    <brk id="11" max="7" man="1"/>
    <brk id="112" max="7" man="1"/>
    <brk id="117" max="7"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97727-83B1-4596-92D6-519962FA7AB5}">
  <dimension ref="A1:G22"/>
  <sheetViews>
    <sheetView zoomScale="85" zoomScaleNormal="85" workbookViewId="0">
      <selection activeCell="B2" sqref="B2"/>
    </sheetView>
  </sheetViews>
  <sheetFormatPr defaultRowHeight="13.5" x14ac:dyDescent="0.15"/>
  <cols>
    <col min="1" max="1" width="6.25" style="86" customWidth="1"/>
    <col min="2" max="2" width="7.25" style="83" customWidth="1"/>
    <col min="3" max="3" width="56" style="47" customWidth="1"/>
    <col min="4" max="4" width="5.625" style="3" customWidth="1"/>
    <col min="5" max="5" width="10.375" style="3" customWidth="1"/>
    <col min="6" max="6" width="26.625" style="3" customWidth="1"/>
    <col min="7" max="7" width="23.625" style="7" customWidth="1"/>
    <col min="10" max="10" width="6.25" customWidth="1"/>
  </cols>
  <sheetData>
    <row r="1" spans="1:7" ht="17.25" x14ac:dyDescent="0.15">
      <c r="A1" s="25"/>
      <c r="B1" s="149" t="s">
        <v>2070</v>
      </c>
      <c r="C1" s="8"/>
      <c r="D1" s="8"/>
      <c r="E1" s="8"/>
      <c r="F1" s="8"/>
      <c r="G1" s="9" t="s">
        <v>239</v>
      </c>
    </row>
    <row r="2" spans="1:7" ht="36" x14ac:dyDescent="0.15">
      <c r="A2" s="121" t="s">
        <v>240</v>
      </c>
      <c r="B2" s="122" t="s">
        <v>241</v>
      </c>
      <c r="C2" s="121" t="s">
        <v>3</v>
      </c>
      <c r="D2" s="121" t="s">
        <v>242</v>
      </c>
      <c r="E2" s="123" t="s">
        <v>243</v>
      </c>
      <c r="F2" s="124" t="s">
        <v>244</v>
      </c>
      <c r="G2" s="121" t="s">
        <v>245</v>
      </c>
    </row>
    <row r="3" spans="1:7" x14ac:dyDescent="0.15">
      <c r="A3" s="152"/>
      <c r="B3" s="151"/>
      <c r="C3" s="203" t="s">
        <v>1617</v>
      </c>
      <c r="D3" s="204"/>
      <c r="E3" s="204"/>
      <c r="F3" s="204"/>
      <c r="G3" s="205"/>
    </row>
    <row r="4" spans="1:7" ht="27" x14ac:dyDescent="0.15">
      <c r="A4" s="43">
        <f>'28【新規】webリクエスト'!A8+1</f>
        <v>1920</v>
      </c>
      <c r="B4" s="43">
        <v>1</v>
      </c>
      <c r="C4" s="44" t="s">
        <v>1674</v>
      </c>
      <c r="D4" s="11"/>
      <c r="E4" s="16"/>
      <c r="F4" s="16"/>
      <c r="G4" s="16"/>
    </row>
    <row r="5" spans="1:7" ht="42" customHeight="1" x14ac:dyDescent="0.15">
      <c r="A5" s="11">
        <f t="shared" ref="A5:B8" si="0">IF(A4=0,A3+1,A4+1)</f>
        <v>1921</v>
      </c>
      <c r="B5" s="10">
        <f t="shared" si="0"/>
        <v>2</v>
      </c>
      <c r="C5" s="44" t="s">
        <v>1686</v>
      </c>
      <c r="D5" s="11"/>
      <c r="E5" s="16"/>
      <c r="F5" s="16"/>
      <c r="G5" s="16"/>
    </row>
    <row r="6" spans="1:7" ht="108" x14ac:dyDescent="0.15">
      <c r="A6" s="11">
        <f t="shared" si="0"/>
        <v>1922</v>
      </c>
      <c r="B6" s="10">
        <f t="shared" si="0"/>
        <v>3</v>
      </c>
      <c r="C6" s="72" t="s">
        <v>823</v>
      </c>
      <c r="D6" s="11"/>
      <c r="E6" s="16"/>
      <c r="F6" s="16"/>
      <c r="G6" s="16"/>
    </row>
    <row r="7" spans="1:7" ht="27" x14ac:dyDescent="0.15">
      <c r="A7" s="11">
        <f t="shared" si="0"/>
        <v>1923</v>
      </c>
      <c r="B7" s="10">
        <f t="shared" si="0"/>
        <v>4</v>
      </c>
      <c r="C7" s="44" t="s">
        <v>1675</v>
      </c>
      <c r="D7" s="11"/>
      <c r="E7" s="16"/>
      <c r="F7" s="16"/>
      <c r="G7" s="16"/>
    </row>
    <row r="8" spans="1:7" ht="54" x14ac:dyDescent="0.15">
      <c r="A8" s="11">
        <f t="shared" si="0"/>
        <v>1924</v>
      </c>
      <c r="B8" s="10">
        <f t="shared" si="0"/>
        <v>5</v>
      </c>
      <c r="C8" s="44" t="s">
        <v>1681</v>
      </c>
      <c r="D8" s="11"/>
      <c r="E8" s="16"/>
      <c r="F8" s="16"/>
      <c r="G8" s="16"/>
    </row>
    <row r="9" spans="1:7" ht="40.5" x14ac:dyDescent="0.15">
      <c r="A9" s="11">
        <f t="shared" ref="A9:A20" si="1">IF(A8=0,A7+1,A8+1)</f>
        <v>1925</v>
      </c>
      <c r="B9" s="10">
        <f t="shared" ref="B9:B20" si="2">IF(B8=0,B7+1,B8+1)</f>
        <v>6</v>
      </c>
      <c r="C9" s="44" t="s">
        <v>1676</v>
      </c>
      <c r="D9" s="11"/>
      <c r="E9" s="16"/>
      <c r="F9" s="16"/>
      <c r="G9" s="16"/>
    </row>
    <row r="10" spans="1:7" ht="54" customHeight="1" x14ac:dyDescent="0.15">
      <c r="A10" s="11">
        <f t="shared" si="1"/>
        <v>1926</v>
      </c>
      <c r="B10" s="10">
        <f t="shared" si="2"/>
        <v>7</v>
      </c>
      <c r="C10" s="72" t="s">
        <v>462</v>
      </c>
      <c r="D10" s="153"/>
      <c r="E10" s="153"/>
      <c r="F10" s="153"/>
      <c r="G10" s="153"/>
    </row>
    <row r="11" spans="1:7" ht="40.5" x14ac:dyDescent="0.15">
      <c r="A11" s="11">
        <f t="shared" si="1"/>
        <v>1927</v>
      </c>
      <c r="B11" s="10">
        <f t="shared" si="2"/>
        <v>8</v>
      </c>
      <c r="C11" s="72" t="s">
        <v>463</v>
      </c>
      <c r="D11" s="103"/>
      <c r="E11" s="103"/>
      <c r="F11" s="103"/>
      <c r="G11" s="103"/>
    </row>
    <row r="12" spans="1:7" ht="121.5" x14ac:dyDescent="0.15">
      <c r="A12" s="11">
        <f t="shared" si="1"/>
        <v>1928</v>
      </c>
      <c r="B12" s="10">
        <f t="shared" si="2"/>
        <v>9</v>
      </c>
      <c r="C12" s="72" t="s">
        <v>1478</v>
      </c>
      <c r="D12" s="11"/>
      <c r="E12" s="16"/>
      <c r="F12" s="16"/>
      <c r="G12" s="16"/>
    </row>
    <row r="13" spans="1:7" ht="40.5" x14ac:dyDescent="0.15">
      <c r="A13" s="11">
        <f t="shared" si="1"/>
        <v>1929</v>
      </c>
      <c r="B13" s="10">
        <f t="shared" si="2"/>
        <v>10</v>
      </c>
      <c r="C13" s="69" t="s">
        <v>1679</v>
      </c>
      <c r="D13" s="11"/>
      <c r="E13" s="16"/>
      <c r="F13" s="16"/>
      <c r="G13" s="16"/>
    </row>
    <row r="14" spans="1:7" x14ac:dyDescent="0.15">
      <c r="A14" s="11">
        <f t="shared" si="1"/>
        <v>1930</v>
      </c>
      <c r="B14" s="10">
        <f t="shared" si="2"/>
        <v>11</v>
      </c>
      <c r="C14" s="69" t="s">
        <v>1678</v>
      </c>
      <c r="D14" s="11"/>
      <c r="E14" s="16"/>
      <c r="F14" s="16"/>
      <c r="G14" s="16"/>
    </row>
    <row r="15" spans="1:7" ht="54" x14ac:dyDescent="0.15">
      <c r="A15" s="11">
        <f t="shared" si="1"/>
        <v>1931</v>
      </c>
      <c r="B15" s="10">
        <f t="shared" si="2"/>
        <v>12</v>
      </c>
      <c r="C15" s="69" t="s">
        <v>1677</v>
      </c>
      <c r="D15" s="11"/>
      <c r="E15" s="16"/>
      <c r="F15" s="16"/>
      <c r="G15" s="16"/>
    </row>
    <row r="16" spans="1:7" ht="67.5" x14ac:dyDescent="0.15">
      <c r="A16" s="11">
        <f t="shared" si="1"/>
        <v>1932</v>
      </c>
      <c r="B16" s="10">
        <f t="shared" si="2"/>
        <v>13</v>
      </c>
      <c r="C16" s="69" t="s">
        <v>1680</v>
      </c>
      <c r="D16" s="11"/>
      <c r="E16" s="12"/>
      <c r="F16" s="13"/>
      <c r="G16" s="11"/>
    </row>
    <row r="17" spans="1:7" ht="40.5" x14ac:dyDescent="0.15">
      <c r="A17" s="11">
        <f t="shared" si="1"/>
        <v>1933</v>
      </c>
      <c r="B17" s="10">
        <f t="shared" si="2"/>
        <v>14</v>
      </c>
      <c r="C17" s="69" t="s">
        <v>1684</v>
      </c>
      <c r="D17" s="103"/>
      <c r="E17" s="103"/>
      <c r="F17" s="103"/>
      <c r="G17" s="103"/>
    </row>
    <row r="18" spans="1:7" ht="40.5" x14ac:dyDescent="0.15">
      <c r="A18" s="11">
        <f t="shared" si="1"/>
        <v>1934</v>
      </c>
      <c r="B18" s="10">
        <f t="shared" si="2"/>
        <v>15</v>
      </c>
      <c r="C18" s="45" t="s">
        <v>1682</v>
      </c>
      <c r="D18" s="11"/>
      <c r="E18" s="16"/>
      <c r="F18" s="16"/>
      <c r="G18" s="19"/>
    </row>
    <row r="19" spans="1:7" ht="40.5" x14ac:dyDescent="0.15">
      <c r="A19" s="11">
        <f t="shared" si="1"/>
        <v>1935</v>
      </c>
      <c r="B19" s="10">
        <f t="shared" si="2"/>
        <v>16</v>
      </c>
      <c r="C19" s="45" t="s">
        <v>1683</v>
      </c>
      <c r="D19" s="11"/>
      <c r="E19" s="16"/>
      <c r="F19" s="16"/>
      <c r="G19" s="19"/>
    </row>
    <row r="20" spans="1:7" ht="27" x14ac:dyDescent="0.15">
      <c r="A20" s="11">
        <f t="shared" si="1"/>
        <v>1936</v>
      </c>
      <c r="B20" s="10">
        <f t="shared" si="2"/>
        <v>17</v>
      </c>
      <c r="C20" s="45" t="s">
        <v>1685</v>
      </c>
      <c r="D20" s="16"/>
      <c r="E20" s="16"/>
      <c r="F20" s="16"/>
      <c r="G20" s="19"/>
    </row>
    <row r="21" spans="1:7" x14ac:dyDescent="0.15">
      <c r="F21" s="7"/>
      <c r="G21" s="3"/>
    </row>
    <row r="22" spans="1:7" x14ac:dyDescent="0.15">
      <c r="F22" s="7"/>
      <c r="G22" s="3"/>
    </row>
  </sheetData>
  <mergeCells count="1">
    <mergeCell ref="C3:G3"/>
  </mergeCells>
  <phoneticPr fontId="41"/>
  <pageMargins left="0.7" right="0.7" top="0.75" bottom="0.75" header="0.3" footer="0.3"/>
  <pageSetup paperSize="9" orientation="landscape"/>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5ED0F-36D4-424C-AE84-0EEB3F46617B}">
  <dimension ref="A1:G45"/>
  <sheetViews>
    <sheetView zoomScale="85" zoomScaleNormal="85" workbookViewId="0">
      <selection activeCell="B2" sqref="B2"/>
    </sheetView>
  </sheetViews>
  <sheetFormatPr defaultRowHeight="13.5" x14ac:dyDescent="0.15"/>
  <cols>
    <col min="1" max="1" width="6.25" style="86" customWidth="1"/>
    <col min="2" max="2" width="7.25" style="83" customWidth="1"/>
    <col min="3" max="3" width="56" style="47" customWidth="1"/>
    <col min="4" max="4" width="5.625" style="3" customWidth="1"/>
    <col min="5" max="5" width="10.375" style="3" customWidth="1"/>
    <col min="6" max="6" width="26.625" style="3" customWidth="1"/>
    <col min="7" max="7" width="23.625" style="7" customWidth="1"/>
    <col min="10" max="10" width="6.25" customWidth="1"/>
  </cols>
  <sheetData>
    <row r="1" spans="1:7" ht="17.25" x14ac:dyDescent="0.15">
      <c r="A1" s="25"/>
      <c r="B1" s="149" t="s">
        <v>2071</v>
      </c>
      <c r="C1" s="8"/>
      <c r="D1" s="8"/>
      <c r="E1" s="8"/>
      <c r="F1" s="8"/>
      <c r="G1" s="9" t="s">
        <v>239</v>
      </c>
    </row>
    <row r="2" spans="1:7" ht="36" x14ac:dyDescent="0.15">
      <c r="A2" s="121" t="s">
        <v>240</v>
      </c>
      <c r="B2" s="122" t="s">
        <v>241</v>
      </c>
      <c r="C2" s="121" t="s">
        <v>3</v>
      </c>
      <c r="D2" s="121" t="s">
        <v>242</v>
      </c>
      <c r="E2" s="123" t="s">
        <v>243</v>
      </c>
      <c r="F2" s="124" t="s">
        <v>244</v>
      </c>
      <c r="G2" s="121" t="s">
        <v>245</v>
      </c>
    </row>
    <row r="3" spans="1:7" x14ac:dyDescent="0.15">
      <c r="A3" s="152"/>
      <c r="B3" s="151"/>
      <c r="C3" s="203" t="s">
        <v>1617</v>
      </c>
      <c r="D3" s="204"/>
      <c r="E3" s="204"/>
      <c r="F3" s="204"/>
      <c r="G3" s="205"/>
    </row>
    <row r="4" spans="1:7" ht="39" customHeight="1" x14ac:dyDescent="0.15">
      <c r="A4" s="43">
        <f>'29【新規】督促'!A20+1</f>
        <v>1937</v>
      </c>
      <c r="B4" s="43">
        <v>1</v>
      </c>
      <c r="C4" s="44" t="s">
        <v>1687</v>
      </c>
      <c r="D4" s="11"/>
      <c r="E4" s="16"/>
      <c r="F4" s="16"/>
      <c r="G4" s="16"/>
    </row>
    <row r="5" spans="1:7" ht="42" customHeight="1" x14ac:dyDescent="0.15">
      <c r="A5" s="11">
        <f t="shared" ref="A5:B6" si="0">IF(A4=0,A3+1,A4+1)</f>
        <v>1938</v>
      </c>
      <c r="B5" s="10">
        <f t="shared" si="0"/>
        <v>2</v>
      </c>
      <c r="C5" s="44" t="s">
        <v>1689</v>
      </c>
      <c r="D5" s="11"/>
      <c r="E5" s="16"/>
      <c r="F5" s="16"/>
      <c r="G5" s="16"/>
    </row>
    <row r="6" spans="1:7" ht="40.5" x14ac:dyDescent="0.15">
      <c r="A6" s="11">
        <f t="shared" si="0"/>
        <v>1939</v>
      </c>
      <c r="B6" s="10">
        <f t="shared" ref="B6:B7" si="1">IF(B5=0,B4+1,B5+1)</f>
        <v>3</v>
      </c>
      <c r="C6" s="44" t="s">
        <v>1690</v>
      </c>
      <c r="D6" s="11"/>
      <c r="E6" s="16"/>
      <c r="F6" s="16"/>
      <c r="G6" s="16"/>
    </row>
    <row r="7" spans="1:7" ht="27" x14ac:dyDescent="0.15">
      <c r="A7" s="11">
        <f>IF(A6=0,A5+1,A6+1)</f>
        <v>1940</v>
      </c>
      <c r="B7" s="10">
        <f t="shared" si="1"/>
        <v>4</v>
      </c>
      <c r="C7" s="44" t="s">
        <v>1688</v>
      </c>
      <c r="D7" s="11"/>
      <c r="E7" s="16"/>
      <c r="F7" s="16"/>
      <c r="G7" s="16"/>
    </row>
    <row r="8" spans="1:7" x14ac:dyDescent="0.15">
      <c r="F8" s="7"/>
      <c r="G8" s="3"/>
    </row>
    <row r="9" spans="1:7" x14ac:dyDescent="0.15">
      <c r="F9" s="7"/>
      <c r="G9" s="3"/>
    </row>
    <row r="10" spans="1:7" x14ac:dyDescent="0.15">
      <c r="F10" s="7"/>
      <c r="G10" s="3"/>
    </row>
    <row r="11" spans="1:7" x14ac:dyDescent="0.15">
      <c r="F11" s="7"/>
      <c r="G11" s="3"/>
    </row>
    <row r="12" spans="1:7" x14ac:dyDescent="0.15">
      <c r="F12" s="7"/>
      <c r="G12" s="3"/>
    </row>
    <row r="13" spans="1:7" x14ac:dyDescent="0.15">
      <c r="F13" s="7"/>
      <c r="G13" s="3"/>
    </row>
    <row r="14" spans="1:7" x14ac:dyDescent="0.15">
      <c r="F14" s="7"/>
      <c r="G14" s="3"/>
    </row>
    <row r="15" spans="1:7" x14ac:dyDescent="0.15">
      <c r="F15" s="7"/>
      <c r="G15" s="3"/>
    </row>
    <row r="16" spans="1:7" x14ac:dyDescent="0.15">
      <c r="F16" s="7"/>
      <c r="G16" s="3"/>
    </row>
    <row r="17" spans="6:7" x14ac:dyDescent="0.15">
      <c r="F17" s="7"/>
      <c r="G17" s="3"/>
    </row>
    <row r="18" spans="6:7" x14ac:dyDescent="0.15">
      <c r="F18" s="7"/>
      <c r="G18" s="3"/>
    </row>
    <row r="19" spans="6:7" x14ac:dyDescent="0.15">
      <c r="F19" s="7"/>
      <c r="G19" s="3"/>
    </row>
    <row r="20" spans="6:7" x14ac:dyDescent="0.15">
      <c r="F20" s="7"/>
      <c r="G20" s="3"/>
    </row>
    <row r="21" spans="6:7" x14ac:dyDescent="0.15">
      <c r="F21" s="7"/>
      <c r="G21" s="3"/>
    </row>
    <row r="22" spans="6:7" x14ac:dyDescent="0.15">
      <c r="F22" s="7"/>
      <c r="G22" s="3"/>
    </row>
    <row r="23" spans="6:7" x14ac:dyDescent="0.15">
      <c r="F23" s="7"/>
      <c r="G23" s="3"/>
    </row>
    <row r="24" spans="6:7" x14ac:dyDescent="0.15">
      <c r="F24" s="7"/>
      <c r="G24" s="3"/>
    </row>
    <row r="25" spans="6:7" x14ac:dyDescent="0.15">
      <c r="F25" s="7"/>
      <c r="G25" s="3"/>
    </row>
    <row r="26" spans="6:7" x14ac:dyDescent="0.15">
      <c r="F26" s="7"/>
      <c r="G26" s="3"/>
    </row>
    <row r="27" spans="6:7" x14ac:dyDescent="0.15">
      <c r="F27" s="7"/>
      <c r="G27" s="3"/>
    </row>
    <row r="28" spans="6:7" x14ac:dyDescent="0.15">
      <c r="F28" s="7"/>
      <c r="G28" s="3"/>
    </row>
    <row r="29" spans="6:7" x14ac:dyDescent="0.15">
      <c r="F29" s="7"/>
      <c r="G29" s="3"/>
    </row>
    <row r="30" spans="6:7" x14ac:dyDescent="0.15">
      <c r="F30" s="7"/>
      <c r="G30" s="3"/>
    </row>
    <row r="31" spans="6:7" x14ac:dyDescent="0.15">
      <c r="F31" s="7"/>
      <c r="G31" s="3"/>
    </row>
    <row r="32" spans="6:7" x14ac:dyDescent="0.15">
      <c r="F32" s="7"/>
      <c r="G32" s="3"/>
    </row>
    <row r="33" spans="6:7" x14ac:dyDescent="0.15">
      <c r="F33" s="7"/>
      <c r="G33" s="3"/>
    </row>
    <row r="34" spans="6:7" x14ac:dyDescent="0.15">
      <c r="F34" s="7"/>
      <c r="G34" s="3"/>
    </row>
    <row r="35" spans="6:7" x14ac:dyDescent="0.15">
      <c r="F35" s="7"/>
      <c r="G35" s="3"/>
    </row>
    <row r="36" spans="6:7" x14ac:dyDescent="0.15">
      <c r="F36" s="7"/>
      <c r="G36" s="3"/>
    </row>
    <row r="37" spans="6:7" x14ac:dyDescent="0.15">
      <c r="F37" s="7"/>
      <c r="G37" s="3"/>
    </row>
    <row r="38" spans="6:7" x14ac:dyDescent="0.15">
      <c r="F38" s="7"/>
      <c r="G38" s="3"/>
    </row>
    <row r="39" spans="6:7" x14ac:dyDescent="0.15">
      <c r="F39" s="7"/>
      <c r="G39" s="3"/>
    </row>
    <row r="40" spans="6:7" x14ac:dyDescent="0.15">
      <c r="F40" s="7"/>
      <c r="G40" s="3"/>
    </row>
    <row r="41" spans="6:7" x14ac:dyDescent="0.15">
      <c r="F41" s="7"/>
      <c r="G41" s="3"/>
    </row>
    <row r="42" spans="6:7" x14ac:dyDescent="0.15">
      <c r="F42" s="7"/>
      <c r="G42" s="3"/>
    </row>
    <row r="43" spans="6:7" x14ac:dyDescent="0.15">
      <c r="F43" s="7"/>
      <c r="G43" s="3"/>
    </row>
    <row r="44" spans="6:7" x14ac:dyDescent="0.15">
      <c r="F44" s="7"/>
      <c r="G44" s="3"/>
    </row>
    <row r="45" spans="6:7" x14ac:dyDescent="0.15">
      <c r="F45" s="7"/>
      <c r="G45" s="3"/>
    </row>
  </sheetData>
  <mergeCells count="1">
    <mergeCell ref="C3:G3"/>
  </mergeCells>
  <phoneticPr fontId="41"/>
  <pageMargins left="0.7" right="0.7" top="0.75" bottom="0.75" header="0.3" footer="0.3"/>
  <pageSetup paperSize="9" orientation="landscape"/>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236F9-0887-4DAA-AE17-5DDBC3E240B7}">
  <dimension ref="A1:G24"/>
  <sheetViews>
    <sheetView zoomScale="85" zoomScaleNormal="85" workbookViewId="0">
      <selection activeCell="A14" sqref="A14"/>
    </sheetView>
  </sheetViews>
  <sheetFormatPr defaultRowHeight="13.5" x14ac:dyDescent="0.15"/>
  <cols>
    <col min="1" max="1" width="6.25" style="86" customWidth="1"/>
    <col min="2" max="2" width="7.25" style="83" customWidth="1"/>
    <col min="3" max="3" width="56" style="47" customWidth="1"/>
    <col min="4" max="4" width="5.625" style="3" customWidth="1"/>
    <col min="5" max="5" width="10.375" style="3" customWidth="1"/>
    <col min="6" max="6" width="26.625" style="3" customWidth="1"/>
    <col min="7" max="7" width="23.625" style="7" customWidth="1"/>
    <col min="10" max="10" width="6.25" customWidth="1"/>
  </cols>
  <sheetData>
    <row r="1" spans="1:7" ht="17.25" x14ac:dyDescent="0.15">
      <c r="A1" s="25"/>
      <c r="B1" s="149" t="s">
        <v>2072</v>
      </c>
      <c r="C1" s="8"/>
      <c r="D1" s="8"/>
      <c r="E1" s="8"/>
      <c r="F1" s="8"/>
      <c r="G1" s="9" t="s">
        <v>239</v>
      </c>
    </row>
    <row r="2" spans="1:7" ht="36" x14ac:dyDescent="0.15">
      <c r="A2" s="121" t="s">
        <v>240</v>
      </c>
      <c r="B2" s="122" t="s">
        <v>241</v>
      </c>
      <c r="C2" s="121" t="s">
        <v>3</v>
      </c>
      <c r="D2" s="121" t="s">
        <v>242</v>
      </c>
      <c r="E2" s="123" t="s">
        <v>243</v>
      </c>
      <c r="F2" s="124" t="s">
        <v>244</v>
      </c>
      <c r="G2" s="121" t="s">
        <v>245</v>
      </c>
    </row>
    <row r="3" spans="1:7" x14ac:dyDescent="0.15">
      <c r="A3" s="152"/>
      <c r="B3" s="151"/>
      <c r="C3" s="203" t="s">
        <v>1617</v>
      </c>
      <c r="D3" s="204"/>
      <c r="E3" s="204"/>
      <c r="F3" s="204"/>
      <c r="G3" s="205"/>
    </row>
    <row r="4" spans="1:7" ht="67.5" x14ac:dyDescent="0.15">
      <c r="A4" s="43">
        <f>'30【新規】NDL近刊情報取込'!A7+1</f>
        <v>1941</v>
      </c>
      <c r="B4" s="43">
        <v>1</v>
      </c>
      <c r="C4" s="44" t="s">
        <v>1694</v>
      </c>
      <c r="D4" s="11"/>
      <c r="E4" s="16"/>
      <c r="F4" s="16"/>
      <c r="G4" s="16"/>
    </row>
    <row r="5" spans="1:7" ht="42" customHeight="1" x14ac:dyDescent="0.15">
      <c r="A5" s="11">
        <f t="shared" ref="A5:B6" si="0">IF(A4=0,A3+1,A4+1)</f>
        <v>1942</v>
      </c>
      <c r="B5" s="10">
        <f t="shared" si="0"/>
        <v>2</v>
      </c>
      <c r="C5" s="44" t="s">
        <v>2104</v>
      </c>
      <c r="D5" s="11"/>
      <c r="E5" s="16"/>
      <c r="F5" s="16"/>
      <c r="G5" s="16"/>
    </row>
    <row r="6" spans="1:7" ht="27" x14ac:dyDescent="0.15">
      <c r="A6" s="11">
        <f t="shared" si="0"/>
        <v>1943</v>
      </c>
      <c r="B6" s="10">
        <f t="shared" si="0"/>
        <v>3</v>
      </c>
      <c r="C6" s="44" t="s">
        <v>1695</v>
      </c>
      <c r="D6" s="11"/>
      <c r="E6" s="16"/>
      <c r="F6" s="16"/>
      <c r="G6" s="16"/>
    </row>
    <row r="7" spans="1:7" x14ac:dyDescent="0.15">
      <c r="A7" s="11">
        <f>IF(A6=0,A5+1,A6+1)</f>
        <v>1944</v>
      </c>
      <c r="B7" s="10">
        <f>IF(B6=0,B5+1,B6+1)</f>
        <v>4</v>
      </c>
      <c r="C7" s="44" t="s">
        <v>1696</v>
      </c>
      <c r="D7" s="11"/>
      <c r="E7" s="16"/>
      <c r="F7" s="16"/>
      <c r="G7" s="16"/>
    </row>
    <row r="8" spans="1:7" x14ac:dyDescent="0.15">
      <c r="A8" s="152"/>
      <c r="B8" s="151"/>
      <c r="C8" s="203" t="s">
        <v>1691</v>
      </c>
      <c r="D8" s="204"/>
      <c r="E8" s="204"/>
      <c r="F8" s="204"/>
      <c r="G8" s="205"/>
    </row>
    <row r="9" spans="1:7" ht="243" x14ac:dyDescent="0.15">
      <c r="A9" s="11">
        <f>IF(A8=0,A7+1,A8+1)</f>
        <v>1945</v>
      </c>
      <c r="B9" s="154">
        <f>IF(B8=0,B7+1,B8+1)</f>
        <v>5</v>
      </c>
      <c r="C9" s="155" t="s">
        <v>2105</v>
      </c>
      <c r="D9" s="156"/>
      <c r="E9" s="156"/>
      <c r="F9" s="157"/>
      <c r="G9" s="156"/>
    </row>
    <row r="10" spans="1:7" x14ac:dyDescent="0.15">
      <c r="A10" s="152"/>
      <c r="B10" s="151"/>
      <c r="C10" s="203" t="s">
        <v>1692</v>
      </c>
      <c r="D10" s="204"/>
      <c r="E10" s="204"/>
      <c r="F10" s="204"/>
      <c r="G10" s="205"/>
    </row>
    <row r="11" spans="1:7" ht="54" x14ac:dyDescent="0.15">
      <c r="A11" s="11">
        <f>IF(A10=0,A9+1,A10+1)</f>
        <v>1946</v>
      </c>
      <c r="B11" s="154">
        <f>IF(B10=0,B9+1,B10+1)</f>
        <v>6</v>
      </c>
      <c r="C11" s="158" t="s">
        <v>1697</v>
      </c>
      <c r="D11" s="156"/>
      <c r="E11" s="156"/>
      <c r="F11" s="157"/>
      <c r="G11" s="156"/>
    </row>
    <row r="12" spans="1:7" x14ac:dyDescent="0.15">
      <c r="A12" s="152"/>
      <c r="B12" s="151"/>
      <c r="C12" s="203" t="s">
        <v>1693</v>
      </c>
      <c r="D12" s="204"/>
      <c r="E12" s="204"/>
      <c r="F12" s="204"/>
      <c r="G12" s="205"/>
    </row>
    <row r="13" spans="1:7" ht="67.5" x14ac:dyDescent="0.15">
      <c r="A13" s="11">
        <f>IF(A12=0,A11+1,A12+1)</f>
        <v>1947</v>
      </c>
      <c r="B13" s="154">
        <f>IF(B12=0,B11+1,B12+1)</f>
        <v>7</v>
      </c>
      <c r="C13" s="158" t="s">
        <v>1698</v>
      </c>
      <c r="D13" s="156"/>
      <c r="E13" s="156"/>
      <c r="F13" s="157"/>
      <c r="G13" s="156"/>
    </row>
    <row r="14" spans="1:7" ht="27" x14ac:dyDescent="0.15">
      <c r="A14" s="11">
        <f>IF(A13=0,#REF!+1,A13+1)</f>
        <v>1948</v>
      </c>
      <c r="B14" s="154">
        <f>IF(B13=0,#REF!+1,B13+1)</f>
        <v>8</v>
      </c>
      <c r="C14" s="158" t="s">
        <v>2106</v>
      </c>
      <c r="D14" s="156"/>
      <c r="E14" s="156"/>
      <c r="F14" s="157"/>
      <c r="G14" s="156"/>
    </row>
    <row r="15" spans="1:7" x14ac:dyDescent="0.15">
      <c r="F15" s="7"/>
      <c r="G15" s="3"/>
    </row>
    <row r="16" spans="1:7" x14ac:dyDescent="0.15">
      <c r="F16" s="7"/>
      <c r="G16" s="3"/>
    </row>
    <row r="17" spans="6:7" x14ac:dyDescent="0.15">
      <c r="F17" s="7"/>
      <c r="G17" s="3"/>
    </row>
    <row r="18" spans="6:7" x14ac:dyDescent="0.15">
      <c r="F18" s="7"/>
      <c r="G18" s="3"/>
    </row>
    <row r="19" spans="6:7" x14ac:dyDescent="0.15">
      <c r="F19" s="7"/>
      <c r="G19" s="3"/>
    </row>
    <row r="20" spans="6:7" x14ac:dyDescent="0.15">
      <c r="F20" s="7"/>
      <c r="G20" s="3"/>
    </row>
    <row r="21" spans="6:7" x14ac:dyDescent="0.15">
      <c r="F21" s="7"/>
      <c r="G21" s="3"/>
    </row>
    <row r="22" spans="6:7" x14ac:dyDescent="0.15">
      <c r="F22" s="7"/>
      <c r="G22" s="3"/>
    </row>
    <row r="23" spans="6:7" x14ac:dyDescent="0.15">
      <c r="F23" s="7"/>
      <c r="G23" s="3"/>
    </row>
    <row r="24" spans="6:7" x14ac:dyDescent="0.15">
      <c r="F24" s="7"/>
      <c r="G24" s="3"/>
    </row>
  </sheetData>
  <mergeCells count="4">
    <mergeCell ref="C3:G3"/>
    <mergeCell ref="C8:G8"/>
    <mergeCell ref="C10:G10"/>
    <mergeCell ref="C12:G12"/>
  </mergeCells>
  <phoneticPr fontId="41"/>
  <pageMargins left="0.7" right="0.7" top="0.75" bottom="0.75" header="0.3" footer="0.3"/>
  <pageSetup paperSize="9" orientation="landscape"/>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5BC59-4ED8-4ADC-B771-4A09226DF84D}">
  <dimension ref="A1:G11"/>
  <sheetViews>
    <sheetView zoomScale="85" zoomScaleNormal="85" workbookViewId="0">
      <selection activeCell="A5" sqref="A5"/>
    </sheetView>
  </sheetViews>
  <sheetFormatPr defaultRowHeight="13.5" x14ac:dyDescent="0.15"/>
  <cols>
    <col min="1" max="1" width="6.25" style="86" customWidth="1"/>
    <col min="2" max="2" width="7.25" style="83" customWidth="1"/>
    <col min="3" max="3" width="56" style="47" customWidth="1"/>
    <col min="4" max="4" width="5.625" style="3" customWidth="1"/>
    <col min="5" max="5" width="10.375" style="3" customWidth="1"/>
    <col min="6" max="6" width="26.625" style="3" customWidth="1"/>
    <col min="7" max="7" width="23.625" style="7" customWidth="1"/>
    <col min="10" max="10" width="6.25" customWidth="1"/>
  </cols>
  <sheetData>
    <row r="1" spans="1:7" ht="17.25" x14ac:dyDescent="0.15">
      <c r="A1" s="25"/>
      <c r="B1" s="149" t="s">
        <v>2073</v>
      </c>
      <c r="C1" s="8"/>
      <c r="D1" s="8"/>
      <c r="E1" s="8"/>
      <c r="F1" s="8"/>
      <c r="G1" s="9" t="s">
        <v>239</v>
      </c>
    </row>
    <row r="2" spans="1:7" ht="36" x14ac:dyDescent="0.15">
      <c r="A2" s="121" t="s">
        <v>240</v>
      </c>
      <c r="B2" s="122" t="s">
        <v>241</v>
      </c>
      <c r="C2" s="121" t="s">
        <v>3</v>
      </c>
      <c r="D2" s="121" t="s">
        <v>242</v>
      </c>
      <c r="E2" s="123" t="s">
        <v>243</v>
      </c>
      <c r="F2" s="124" t="s">
        <v>244</v>
      </c>
      <c r="G2" s="121" t="s">
        <v>245</v>
      </c>
    </row>
    <row r="3" spans="1:7" x14ac:dyDescent="0.15">
      <c r="A3" s="152"/>
      <c r="B3" s="151"/>
      <c r="C3" s="203" t="s">
        <v>1617</v>
      </c>
      <c r="D3" s="204"/>
      <c r="E3" s="204"/>
      <c r="F3" s="204"/>
      <c r="G3" s="205"/>
    </row>
    <row r="4" spans="1:7" ht="67.5" x14ac:dyDescent="0.15">
      <c r="A4" s="43">
        <f>'31【新規】蔵書支援機能'!A14+1</f>
        <v>1949</v>
      </c>
      <c r="B4" s="43">
        <v>1</v>
      </c>
      <c r="C4" s="44" t="s">
        <v>1699</v>
      </c>
      <c r="D4" s="11"/>
      <c r="E4" s="16"/>
      <c r="F4" s="16"/>
      <c r="G4" s="16"/>
    </row>
    <row r="5" spans="1:7" ht="42" customHeight="1" x14ac:dyDescent="0.15">
      <c r="A5" s="11">
        <f t="shared" ref="A5:B6" si="0">IF(A4=0,A3+1,A4+1)</f>
        <v>1950</v>
      </c>
      <c r="B5" s="10">
        <f t="shared" si="0"/>
        <v>2</v>
      </c>
      <c r="C5" s="44" t="s">
        <v>2104</v>
      </c>
      <c r="D5" s="11"/>
      <c r="E5" s="16"/>
      <c r="F5" s="16"/>
      <c r="G5" s="16"/>
    </row>
    <row r="6" spans="1:7" ht="27" x14ac:dyDescent="0.15">
      <c r="A6" s="11">
        <f t="shared" si="0"/>
        <v>1951</v>
      </c>
      <c r="B6" s="10">
        <f t="shared" si="0"/>
        <v>3</v>
      </c>
      <c r="C6" s="44" t="s">
        <v>1695</v>
      </c>
      <c r="D6" s="11"/>
      <c r="E6" s="16"/>
      <c r="F6" s="16"/>
      <c r="G6" s="16"/>
    </row>
    <row r="7" spans="1:7" ht="54" x14ac:dyDescent="0.15">
      <c r="A7" s="11">
        <f>IF(A6=0,A5+1,A6+1)</f>
        <v>1952</v>
      </c>
      <c r="B7" s="10">
        <f>IF(B6=0,B5+1,B6+1)</f>
        <v>4</v>
      </c>
      <c r="C7" s="44" t="s">
        <v>1700</v>
      </c>
      <c r="D7" s="11"/>
      <c r="E7" s="16"/>
      <c r="F7" s="16"/>
      <c r="G7" s="16"/>
    </row>
    <row r="8" spans="1:7" x14ac:dyDescent="0.15">
      <c r="F8" s="7"/>
      <c r="G8" s="3"/>
    </row>
    <row r="9" spans="1:7" x14ac:dyDescent="0.15">
      <c r="F9" s="7"/>
      <c r="G9" s="3"/>
    </row>
    <row r="10" spans="1:7" x14ac:dyDescent="0.15">
      <c r="F10" s="7"/>
      <c r="G10" s="3"/>
    </row>
    <row r="11" spans="1:7" x14ac:dyDescent="0.15">
      <c r="F11" s="7"/>
      <c r="G11" s="3"/>
    </row>
  </sheetData>
  <mergeCells count="1">
    <mergeCell ref="C3:G3"/>
  </mergeCells>
  <phoneticPr fontId="41"/>
  <pageMargins left="0.7" right="0.7" top="0.75" bottom="0.75" header="0.3" footer="0.3"/>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dimension ref="A1:H94"/>
  <sheetViews>
    <sheetView view="pageBreakPreview" zoomScaleNormal="100" zoomScaleSheetLayoutView="100" workbookViewId="0">
      <selection activeCell="C44" sqref="C44"/>
    </sheetView>
  </sheetViews>
  <sheetFormatPr defaultRowHeight="13.5" x14ac:dyDescent="0.15"/>
  <cols>
    <col min="1" max="1" width="5.125" style="86" customWidth="1"/>
    <col min="2" max="2" width="7.25" style="83" customWidth="1"/>
    <col min="3" max="3" width="56" style="47" customWidth="1"/>
    <col min="4" max="4" width="5.625" style="3" customWidth="1"/>
    <col min="5" max="5" width="10.375" style="3" customWidth="1"/>
    <col min="6" max="6" width="26.625" style="3" customWidth="1"/>
    <col min="7" max="7" width="23.625" style="7" customWidth="1"/>
    <col min="8" max="8" width="18" style="3" customWidth="1"/>
    <col min="9" max="16384" width="9" style="3"/>
  </cols>
  <sheetData>
    <row r="1" spans="1:7" s="1" customFormat="1" ht="25.5" customHeight="1" x14ac:dyDescent="0.15">
      <c r="A1" s="25"/>
      <c r="B1" s="175" t="s">
        <v>272</v>
      </c>
      <c r="C1" s="175"/>
      <c r="D1" s="8"/>
      <c r="E1" s="8"/>
      <c r="F1" s="8"/>
      <c r="G1" s="9" t="s">
        <v>0</v>
      </c>
    </row>
    <row r="2" spans="1:7" s="2" customFormat="1" ht="36" customHeight="1" x14ac:dyDescent="0.15">
      <c r="A2" s="121" t="s">
        <v>1</v>
      </c>
      <c r="B2" s="122" t="s">
        <v>2</v>
      </c>
      <c r="C2" s="121" t="s">
        <v>359</v>
      </c>
      <c r="D2" s="121" t="s">
        <v>242</v>
      </c>
      <c r="E2" s="123" t="s">
        <v>243</v>
      </c>
      <c r="F2" s="124" t="s">
        <v>244</v>
      </c>
      <c r="G2" s="121" t="s">
        <v>7</v>
      </c>
    </row>
    <row r="3" spans="1:7" s="2" customFormat="1" x14ac:dyDescent="0.15">
      <c r="A3" s="29"/>
      <c r="B3" s="34"/>
      <c r="C3" s="54" t="s">
        <v>273</v>
      </c>
      <c r="D3" s="35"/>
      <c r="E3" s="36"/>
      <c r="F3" s="37"/>
      <c r="G3" s="35"/>
    </row>
    <row r="4" spans="1:7" s="2" customFormat="1" ht="94.5" x14ac:dyDescent="0.15">
      <c r="A4" s="11">
        <f>'2貸出'!A119+1</f>
        <v>123</v>
      </c>
      <c r="B4" s="10">
        <v>1</v>
      </c>
      <c r="C4" s="46" t="s">
        <v>360</v>
      </c>
      <c r="D4" s="11"/>
      <c r="E4" s="12"/>
      <c r="F4" s="13"/>
      <c r="G4" s="11"/>
    </row>
    <row r="5" spans="1:7" s="2" customFormat="1" ht="27" x14ac:dyDescent="0.15">
      <c r="A5" s="11">
        <f t="shared" ref="A5:A12" si="0">IF(A4=0,A3+1,A4+1)</f>
        <v>124</v>
      </c>
      <c r="B5" s="10">
        <f t="shared" ref="B5:B12" si="1">IF(B4=0,B3+1,B4+1)</f>
        <v>2</v>
      </c>
      <c r="C5" s="46" t="s">
        <v>361</v>
      </c>
      <c r="D5" s="11"/>
      <c r="E5" s="12"/>
      <c r="F5" s="13"/>
      <c r="G5" s="11"/>
    </row>
    <row r="6" spans="1:7" s="2" customFormat="1" ht="27" x14ac:dyDescent="0.15">
      <c r="A6" s="11">
        <f t="shared" si="0"/>
        <v>125</v>
      </c>
      <c r="B6" s="10">
        <f t="shared" si="1"/>
        <v>3</v>
      </c>
      <c r="C6" s="46" t="s">
        <v>362</v>
      </c>
      <c r="D6" s="11"/>
      <c r="E6" s="12"/>
      <c r="F6" s="13"/>
      <c r="G6" s="11"/>
    </row>
    <row r="7" spans="1:7" s="2" customFormat="1" ht="40.5" x14ac:dyDescent="0.15">
      <c r="A7" s="11">
        <f t="shared" si="0"/>
        <v>126</v>
      </c>
      <c r="B7" s="10">
        <f t="shared" si="1"/>
        <v>4</v>
      </c>
      <c r="C7" s="48" t="s">
        <v>363</v>
      </c>
      <c r="D7" s="11"/>
      <c r="E7" s="12"/>
      <c r="F7" s="13"/>
      <c r="G7" s="11"/>
    </row>
    <row r="8" spans="1:7" s="2" customFormat="1" ht="40.5" x14ac:dyDescent="0.15">
      <c r="A8" s="11">
        <f t="shared" si="0"/>
        <v>127</v>
      </c>
      <c r="B8" s="10">
        <f t="shared" si="1"/>
        <v>5</v>
      </c>
      <c r="C8" s="48" t="s">
        <v>66</v>
      </c>
      <c r="D8" s="11"/>
      <c r="E8" s="12"/>
      <c r="F8" s="13"/>
      <c r="G8" s="11"/>
    </row>
    <row r="9" spans="1:7" s="2" customFormat="1" ht="40.5" x14ac:dyDescent="0.15">
      <c r="A9" s="11">
        <f t="shared" si="0"/>
        <v>128</v>
      </c>
      <c r="B9" s="10">
        <f t="shared" si="1"/>
        <v>6</v>
      </c>
      <c r="C9" s="48" t="s">
        <v>67</v>
      </c>
      <c r="D9" s="11"/>
      <c r="E9" s="12"/>
      <c r="F9" s="39"/>
      <c r="G9" s="11"/>
    </row>
    <row r="10" spans="1:7" s="2" customFormat="1" ht="40.5" x14ac:dyDescent="0.15">
      <c r="A10" s="11">
        <f t="shared" si="0"/>
        <v>129</v>
      </c>
      <c r="B10" s="10">
        <f t="shared" si="1"/>
        <v>7</v>
      </c>
      <c r="C10" s="48" t="s">
        <v>364</v>
      </c>
      <c r="D10" s="11"/>
      <c r="E10" s="12"/>
      <c r="F10" s="39"/>
      <c r="G10" s="11"/>
    </row>
    <row r="11" spans="1:7" s="2" customFormat="1" ht="40.5" x14ac:dyDescent="0.15">
      <c r="A11" s="11">
        <f t="shared" si="0"/>
        <v>130</v>
      </c>
      <c r="B11" s="10">
        <f t="shared" si="1"/>
        <v>8</v>
      </c>
      <c r="C11" s="48" t="s">
        <v>365</v>
      </c>
      <c r="D11" s="11"/>
      <c r="E11" s="12"/>
      <c r="F11" s="39"/>
      <c r="G11" s="11"/>
    </row>
    <row r="12" spans="1:7" s="2" customFormat="1" ht="54" x14ac:dyDescent="0.15">
      <c r="A12" s="11">
        <f t="shared" si="0"/>
        <v>131</v>
      </c>
      <c r="B12" s="10">
        <f t="shared" si="1"/>
        <v>9</v>
      </c>
      <c r="C12" s="48" t="s">
        <v>366</v>
      </c>
      <c r="D12" s="11"/>
      <c r="E12" s="12"/>
      <c r="F12" s="39"/>
      <c r="G12" s="11"/>
    </row>
    <row r="13" spans="1:7" s="2" customFormat="1" x14ac:dyDescent="0.15">
      <c r="A13" s="35"/>
      <c r="B13" s="36"/>
      <c r="C13" s="49" t="s">
        <v>367</v>
      </c>
      <c r="D13" s="35"/>
      <c r="E13" s="36"/>
      <c r="F13" s="42"/>
      <c r="G13" s="35"/>
    </row>
    <row r="14" spans="1:7" s="2" customFormat="1" ht="54" x14ac:dyDescent="0.15">
      <c r="A14" s="11">
        <f t="shared" ref="A14:B21" si="2">IF(A13=0,A12+1,A13+1)</f>
        <v>132</v>
      </c>
      <c r="B14" s="10">
        <f t="shared" si="2"/>
        <v>10</v>
      </c>
      <c r="C14" s="104" t="s">
        <v>69</v>
      </c>
      <c r="D14" s="11"/>
      <c r="E14" s="12"/>
      <c r="F14" s="39"/>
      <c r="G14" s="11"/>
    </row>
    <row r="15" spans="1:7" s="2" customFormat="1" ht="81" x14ac:dyDescent="0.15">
      <c r="A15" s="11">
        <f t="shared" si="2"/>
        <v>133</v>
      </c>
      <c r="B15" s="10">
        <f t="shared" si="2"/>
        <v>11</v>
      </c>
      <c r="C15" s="104" t="s">
        <v>368</v>
      </c>
      <c r="D15" s="11"/>
      <c r="E15" s="12"/>
      <c r="F15" s="39"/>
      <c r="G15" s="11"/>
    </row>
    <row r="16" spans="1:7" s="2" customFormat="1" ht="54" x14ac:dyDescent="0.15">
      <c r="A16" s="11">
        <f t="shared" si="2"/>
        <v>134</v>
      </c>
      <c r="B16" s="10">
        <f t="shared" si="2"/>
        <v>12</v>
      </c>
      <c r="C16" s="104" t="s">
        <v>369</v>
      </c>
      <c r="D16" s="11"/>
      <c r="E16" s="12"/>
      <c r="F16" s="39"/>
      <c r="G16" s="11"/>
    </row>
    <row r="17" spans="1:7" s="2" customFormat="1" ht="54" x14ac:dyDescent="0.15">
      <c r="A17" s="11">
        <f t="shared" si="2"/>
        <v>135</v>
      </c>
      <c r="B17" s="10">
        <f t="shared" si="2"/>
        <v>13</v>
      </c>
      <c r="C17" s="104" t="s">
        <v>70</v>
      </c>
      <c r="D17" s="11"/>
      <c r="E17" s="12"/>
      <c r="F17" s="39"/>
      <c r="G17" s="11"/>
    </row>
    <row r="18" spans="1:7" s="2" customFormat="1" ht="40.5" x14ac:dyDescent="0.15">
      <c r="A18" s="11">
        <f t="shared" si="2"/>
        <v>136</v>
      </c>
      <c r="B18" s="10">
        <f t="shared" si="2"/>
        <v>14</v>
      </c>
      <c r="C18" s="44" t="s">
        <v>68</v>
      </c>
      <c r="D18" s="11"/>
      <c r="E18" s="12"/>
      <c r="F18" s="39"/>
      <c r="G18" s="11"/>
    </row>
    <row r="19" spans="1:7" s="2" customFormat="1" ht="40.5" x14ac:dyDescent="0.15">
      <c r="A19" s="11">
        <f t="shared" si="2"/>
        <v>137</v>
      </c>
      <c r="B19" s="10">
        <f t="shared" si="2"/>
        <v>15</v>
      </c>
      <c r="C19" s="44" t="s">
        <v>370</v>
      </c>
      <c r="D19" s="11"/>
      <c r="E19" s="12"/>
      <c r="F19" s="39"/>
      <c r="G19" s="11"/>
    </row>
    <row r="20" spans="1:7" s="2" customFormat="1" ht="81" x14ac:dyDescent="0.15">
      <c r="A20" s="11">
        <f t="shared" si="2"/>
        <v>138</v>
      </c>
      <c r="B20" s="10">
        <f t="shared" si="2"/>
        <v>16</v>
      </c>
      <c r="C20" s="44" t="s">
        <v>2083</v>
      </c>
      <c r="D20" s="11"/>
      <c r="E20" s="12"/>
      <c r="F20" s="39"/>
      <c r="G20" s="11"/>
    </row>
    <row r="21" spans="1:7" s="2" customFormat="1" ht="40.5" x14ac:dyDescent="0.15">
      <c r="A21" s="11">
        <f t="shared" si="2"/>
        <v>139</v>
      </c>
      <c r="B21" s="10">
        <f t="shared" si="2"/>
        <v>17</v>
      </c>
      <c r="C21" s="44" t="s">
        <v>371</v>
      </c>
      <c r="D21" s="11"/>
      <c r="E21" s="12"/>
      <c r="F21" s="39"/>
      <c r="G21" s="11"/>
    </row>
    <row r="22" spans="1:7" s="2" customFormat="1" x14ac:dyDescent="0.15">
      <c r="A22" s="35"/>
      <c r="B22" s="36"/>
      <c r="C22" s="54" t="s">
        <v>372</v>
      </c>
      <c r="D22" s="29"/>
      <c r="E22" s="40"/>
      <c r="F22" s="41"/>
      <c r="G22" s="29"/>
    </row>
    <row r="23" spans="1:7" s="2" customFormat="1" ht="40.5" x14ac:dyDescent="0.15">
      <c r="A23" s="11">
        <f t="shared" ref="A23:A38" si="3">IF(A22=0,A21+1,A22+1)</f>
        <v>140</v>
      </c>
      <c r="B23" s="10">
        <f t="shared" ref="B23:B38" si="4">IF(B22=0,B21+1,B22+1)</f>
        <v>18</v>
      </c>
      <c r="C23" s="46" t="s">
        <v>373</v>
      </c>
      <c r="D23" s="11"/>
      <c r="E23" s="12"/>
      <c r="F23" s="13"/>
      <c r="G23" s="11"/>
    </row>
    <row r="24" spans="1:7" s="2" customFormat="1" ht="108" x14ac:dyDescent="0.15">
      <c r="A24" s="11">
        <f t="shared" si="3"/>
        <v>141</v>
      </c>
      <c r="B24" s="10">
        <f t="shared" si="4"/>
        <v>19</v>
      </c>
      <c r="C24" s="44" t="s">
        <v>390</v>
      </c>
      <c r="D24" s="11"/>
      <c r="E24" s="12"/>
      <c r="F24" s="13"/>
      <c r="G24" s="11"/>
    </row>
    <row r="25" spans="1:7" s="2" customFormat="1" ht="108" x14ac:dyDescent="0.15">
      <c r="A25" s="11">
        <f t="shared" si="3"/>
        <v>142</v>
      </c>
      <c r="B25" s="10">
        <f t="shared" si="4"/>
        <v>20</v>
      </c>
      <c r="C25" s="44" t="s">
        <v>391</v>
      </c>
      <c r="D25" s="11"/>
      <c r="E25" s="12"/>
      <c r="F25" s="13"/>
      <c r="G25" s="11"/>
    </row>
    <row r="26" spans="1:7" s="2" customFormat="1" ht="94.5" x14ac:dyDescent="0.15">
      <c r="A26" s="11">
        <f t="shared" si="3"/>
        <v>143</v>
      </c>
      <c r="B26" s="10">
        <f t="shared" si="4"/>
        <v>21</v>
      </c>
      <c r="C26" s="44" t="s">
        <v>392</v>
      </c>
      <c r="D26" s="11"/>
      <c r="E26" s="12"/>
      <c r="F26" s="13"/>
      <c r="G26" s="11"/>
    </row>
    <row r="27" spans="1:7" s="2" customFormat="1" ht="40.5" x14ac:dyDescent="0.15">
      <c r="A27" s="11">
        <f t="shared" si="3"/>
        <v>144</v>
      </c>
      <c r="B27" s="10">
        <f t="shared" si="4"/>
        <v>22</v>
      </c>
      <c r="C27" s="44" t="s">
        <v>393</v>
      </c>
      <c r="D27" s="11"/>
      <c r="E27" s="12"/>
      <c r="F27" s="13"/>
      <c r="G27" s="11"/>
    </row>
    <row r="28" spans="1:7" s="2" customFormat="1" ht="81" x14ac:dyDescent="0.15">
      <c r="A28" s="11">
        <f t="shared" si="3"/>
        <v>145</v>
      </c>
      <c r="B28" s="10">
        <f t="shared" si="4"/>
        <v>23</v>
      </c>
      <c r="C28" s="126" t="s">
        <v>1401</v>
      </c>
      <c r="D28" s="11"/>
      <c r="E28" s="12"/>
      <c r="F28" s="13"/>
      <c r="G28" s="11"/>
    </row>
    <row r="29" spans="1:7" s="2" customFormat="1" ht="81" x14ac:dyDescent="0.15">
      <c r="A29" s="11">
        <f t="shared" si="3"/>
        <v>146</v>
      </c>
      <c r="B29" s="10">
        <f t="shared" si="4"/>
        <v>24</v>
      </c>
      <c r="C29" s="44" t="s">
        <v>394</v>
      </c>
      <c r="D29" s="11"/>
      <c r="E29" s="12"/>
      <c r="F29" s="13"/>
      <c r="G29" s="11"/>
    </row>
    <row r="30" spans="1:7" s="2" customFormat="1" ht="67.5" x14ac:dyDescent="0.15">
      <c r="A30" s="11">
        <f t="shared" si="3"/>
        <v>147</v>
      </c>
      <c r="B30" s="10">
        <f t="shared" si="4"/>
        <v>25</v>
      </c>
      <c r="C30" s="44" t="s">
        <v>395</v>
      </c>
      <c r="D30" s="11"/>
      <c r="E30" s="12"/>
      <c r="F30" s="13"/>
      <c r="G30" s="11"/>
    </row>
    <row r="31" spans="1:7" s="2" customFormat="1" ht="67.5" x14ac:dyDescent="0.15">
      <c r="A31" s="11">
        <f t="shared" si="3"/>
        <v>148</v>
      </c>
      <c r="B31" s="10">
        <f t="shared" si="4"/>
        <v>26</v>
      </c>
      <c r="C31" s="44" t="s">
        <v>396</v>
      </c>
      <c r="D31" s="11"/>
      <c r="E31" s="12"/>
      <c r="F31" s="13"/>
      <c r="G31" s="11"/>
    </row>
    <row r="32" spans="1:7" s="2" customFormat="1" ht="54" x14ac:dyDescent="0.15">
      <c r="A32" s="11">
        <f t="shared" si="3"/>
        <v>149</v>
      </c>
      <c r="B32" s="10">
        <f t="shared" si="4"/>
        <v>27</v>
      </c>
      <c r="C32" s="44" t="s">
        <v>397</v>
      </c>
      <c r="D32" s="11"/>
      <c r="E32" s="12"/>
      <c r="F32" s="13"/>
      <c r="G32" s="11"/>
    </row>
    <row r="33" spans="1:7" s="2" customFormat="1" ht="54" x14ac:dyDescent="0.15">
      <c r="A33" s="11">
        <f t="shared" si="3"/>
        <v>150</v>
      </c>
      <c r="B33" s="10">
        <f t="shared" si="4"/>
        <v>28</v>
      </c>
      <c r="C33" s="44" t="s">
        <v>398</v>
      </c>
      <c r="D33" s="11"/>
      <c r="E33" s="12"/>
      <c r="F33" s="13"/>
      <c r="G33" s="11"/>
    </row>
    <row r="34" spans="1:7" s="2" customFormat="1" ht="40.5" x14ac:dyDescent="0.15">
      <c r="A34" s="11">
        <f t="shared" si="3"/>
        <v>151</v>
      </c>
      <c r="B34" s="10">
        <f t="shared" si="4"/>
        <v>29</v>
      </c>
      <c r="C34" s="44" t="s">
        <v>399</v>
      </c>
      <c r="D34" s="11"/>
      <c r="E34" s="12"/>
      <c r="F34" s="13"/>
      <c r="G34" s="11"/>
    </row>
    <row r="35" spans="1:7" s="2" customFormat="1" ht="67.5" x14ac:dyDescent="0.15">
      <c r="A35" s="11">
        <f t="shared" si="3"/>
        <v>152</v>
      </c>
      <c r="B35" s="10">
        <f t="shared" si="4"/>
        <v>30</v>
      </c>
      <c r="C35" s="44" t="s">
        <v>400</v>
      </c>
      <c r="D35" s="11"/>
      <c r="E35" s="12"/>
      <c r="F35" s="13"/>
      <c r="G35" s="11"/>
    </row>
    <row r="36" spans="1:7" s="2" customFormat="1" ht="67.5" x14ac:dyDescent="0.15">
      <c r="A36" s="11">
        <f t="shared" si="3"/>
        <v>153</v>
      </c>
      <c r="B36" s="10">
        <f t="shared" si="4"/>
        <v>31</v>
      </c>
      <c r="C36" s="44" t="s">
        <v>401</v>
      </c>
      <c r="D36" s="11"/>
      <c r="E36" s="12"/>
      <c r="F36" s="13"/>
      <c r="G36" s="11"/>
    </row>
    <row r="37" spans="1:7" s="2" customFormat="1" ht="67.5" x14ac:dyDescent="0.15">
      <c r="A37" s="11">
        <f t="shared" si="3"/>
        <v>154</v>
      </c>
      <c r="B37" s="10">
        <f t="shared" si="4"/>
        <v>32</v>
      </c>
      <c r="C37" s="44" t="s">
        <v>402</v>
      </c>
      <c r="D37" s="11"/>
      <c r="E37" s="12"/>
      <c r="F37" s="60"/>
      <c r="G37" s="11"/>
    </row>
    <row r="38" spans="1:7" s="2" customFormat="1" ht="54" x14ac:dyDescent="0.15">
      <c r="A38" s="11">
        <f t="shared" si="3"/>
        <v>155</v>
      </c>
      <c r="B38" s="10">
        <f t="shared" si="4"/>
        <v>33</v>
      </c>
      <c r="C38" s="44" t="s">
        <v>403</v>
      </c>
      <c r="D38" s="11"/>
      <c r="E38" s="12"/>
      <c r="F38" s="13"/>
      <c r="G38" s="11"/>
    </row>
    <row r="39" spans="1:7" s="2" customFormat="1" x14ac:dyDescent="0.15">
      <c r="A39" s="35"/>
      <c r="B39" s="36"/>
      <c r="C39" s="113" t="s">
        <v>1238</v>
      </c>
      <c r="D39" s="35"/>
      <c r="E39" s="36"/>
      <c r="F39" s="42"/>
      <c r="G39" s="35"/>
    </row>
    <row r="40" spans="1:7" s="2" customFormat="1" ht="135" x14ac:dyDescent="0.15">
      <c r="A40" s="11">
        <f t="shared" ref="A40:A58" si="5">IF(A39=0,A38+1,A39+1)</f>
        <v>156</v>
      </c>
      <c r="B40" s="10">
        <f t="shared" ref="B40:B58" si="6">IF(B39=0,B38+1,B39+1)</f>
        <v>34</v>
      </c>
      <c r="C40" s="46" t="s">
        <v>374</v>
      </c>
      <c r="D40" s="11"/>
      <c r="E40" s="12"/>
      <c r="F40" s="39"/>
      <c r="G40" s="11"/>
    </row>
    <row r="41" spans="1:7" s="2" customFormat="1" ht="40.5" x14ac:dyDescent="0.15">
      <c r="A41" s="11">
        <f t="shared" si="5"/>
        <v>157</v>
      </c>
      <c r="B41" s="10">
        <f t="shared" si="6"/>
        <v>35</v>
      </c>
      <c r="C41" s="46" t="s">
        <v>375</v>
      </c>
      <c r="D41" s="11"/>
      <c r="E41" s="12"/>
      <c r="F41" s="39"/>
      <c r="G41" s="11"/>
    </row>
    <row r="42" spans="1:7" s="2" customFormat="1" ht="40.5" x14ac:dyDescent="0.15">
      <c r="A42" s="11">
        <f t="shared" si="5"/>
        <v>158</v>
      </c>
      <c r="B42" s="10">
        <f t="shared" si="6"/>
        <v>36</v>
      </c>
      <c r="C42" s="46" t="s">
        <v>376</v>
      </c>
      <c r="D42" s="11"/>
      <c r="E42" s="12"/>
      <c r="F42" s="39"/>
      <c r="G42" s="11"/>
    </row>
    <row r="43" spans="1:7" s="2" customFormat="1" ht="40.5" x14ac:dyDescent="0.15">
      <c r="A43" s="11">
        <f t="shared" si="5"/>
        <v>159</v>
      </c>
      <c r="B43" s="10">
        <f t="shared" si="6"/>
        <v>37</v>
      </c>
      <c r="C43" s="46" t="s">
        <v>377</v>
      </c>
      <c r="D43" s="11"/>
      <c r="E43" s="12"/>
      <c r="F43" s="39"/>
      <c r="G43" s="11"/>
    </row>
    <row r="44" spans="1:7" s="2" customFormat="1" ht="135" x14ac:dyDescent="0.15">
      <c r="A44" s="11">
        <f t="shared" si="5"/>
        <v>160</v>
      </c>
      <c r="B44" s="10">
        <f t="shared" si="6"/>
        <v>38</v>
      </c>
      <c r="C44" s="46" t="s">
        <v>378</v>
      </c>
      <c r="D44" s="11"/>
      <c r="E44" s="12"/>
      <c r="F44" s="39"/>
      <c r="G44" s="11"/>
    </row>
    <row r="45" spans="1:7" s="2" customFormat="1" ht="94.5" x14ac:dyDescent="0.15">
      <c r="A45" s="11">
        <f t="shared" si="5"/>
        <v>161</v>
      </c>
      <c r="B45" s="10">
        <f t="shared" si="6"/>
        <v>39</v>
      </c>
      <c r="C45" s="44" t="s">
        <v>404</v>
      </c>
      <c r="D45" s="11"/>
      <c r="E45" s="12"/>
      <c r="F45" s="13"/>
      <c r="G45" s="11"/>
    </row>
    <row r="46" spans="1:7" s="2" customFormat="1" ht="40.5" x14ac:dyDescent="0.15">
      <c r="A46" s="11">
        <f>IF(A45=0,#REF!+1,A45+1)</f>
        <v>162</v>
      </c>
      <c r="B46" s="10">
        <f>IF(B45=0,#REF!+1,B45+1)</f>
        <v>40</v>
      </c>
      <c r="C46" s="44" t="s">
        <v>405</v>
      </c>
      <c r="D46" s="11"/>
      <c r="E46" s="12"/>
      <c r="F46" s="13"/>
      <c r="G46" s="11"/>
    </row>
    <row r="47" spans="1:7" s="2" customFormat="1" ht="40.5" x14ac:dyDescent="0.15">
      <c r="A47" s="11">
        <f t="shared" si="5"/>
        <v>163</v>
      </c>
      <c r="B47" s="10">
        <f t="shared" si="6"/>
        <v>41</v>
      </c>
      <c r="C47" s="44" t="s">
        <v>406</v>
      </c>
      <c r="D47" s="11"/>
      <c r="E47" s="12"/>
      <c r="F47" s="13"/>
      <c r="G47" s="11"/>
    </row>
    <row r="48" spans="1:7" s="2" customFormat="1" ht="54" x14ac:dyDescent="0.15">
      <c r="A48" s="11">
        <f t="shared" si="5"/>
        <v>164</v>
      </c>
      <c r="B48" s="10">
        <f t="shared" si="6"/>
        <v>42</v>
      </c>
      <c r="C48" s="50" t="s">
        <v>407</v>
      </c>
      <c r="D48" s="11"/>
      <c r="E48" s="12"/>
      <c r="F48" s="13"/>
      <c r="G48" s="11"/>
    </row>
    <row r="49" spans="1:8" s="2" customFormat="1" ht="40.5" x14ac:dyDescent="0.15">
      <c r="A49" s="11">
        <f t="shared" si="5"/>
        <v>165</v>
      </c>
      <c r="B49" s="10">
        <f t="shared" si="6"/>
        <v>43</v>
      </c>
      <c r="C49" s="50" t="s">
        <v>408</v>
      </c>
      <c r="D49" s="11"/>
      <c r="E49" s="12"/>
      <c r="F49" s="13"/>
      <c r="G49" s="11"/>
    </row>
    <row r="50" spans="1:8" s="2" customFormat="1" ht="54" x14ac:dyDescent="0.15">
      <c r="A50" s="11">
        <f t="shared" si="5"/>
        <v>166</v>
      </c>
      <c r="B50" s="10">
        <f t="shared" si="6"/>
        <v>44</v>
      </c>
      <c r="C50" s="50" t="s">
        <v>409</v>
      </c>
      <c r="D50" s="11"/>
      <c r="E50" s="12"/>
      <c r="F50" s="13"/>
      <c r="G50" s="11"/>
    </row>
    <row r="51" spans="1:8" s="2" customFormat="1" ht="94.5" x14ac:dyDescent="0.15">
      <c r="A51" s="11">
        <f t="shared" si="5"/>
        <v>167</v>
      </c>
      <c r="B51" s="10">
        <f t="shared" si="6"/>
        <v>45</v>
      </c>
      <c r="C51" s="50" t="s">
        <v>410</v>
      </c>
      <c r="D51" s="11"/>
      <c r="E51" s="12"/>
      <c r="F51" s="13"/>
      <c r="G51" s="11"/>
    </row>
    <row r="52" spans="1:8" s="2" customFormat="1" ht="40.5" x14ac:dyDescent="0.15">
      <c r="A52" s="11">
        <f t="shared" si="5"/>
        <v>168</v>
      </c>
      <c r="B52" s="10">
        <f t="shared" si="6"/>
        <v>46</v>
      </c>
      <c r="C52" s="50" t="s">
        <v>411</v>
      </c>
      <c r="D52" s="11"/>
      <c r="E52" s="12"/>
      <c r="F52" s="13"/>
      <c r="G52" s="11"/>
    </row>
    <row r="53" spans="1:8" s="2" customFormat="1" ht="54" x14ac:dyDescent="0.15">
      <c r="A53" s="11">
        <f t="shared" si="5"/>
        <v>169</v>
      </c>
      <c r="B53" s="10">
        <f t="shared" si="6"/>
        <v>47</v>
      </c>
      <c r="C53" s="50" t="s">
        <v>412</v>
      </c>
      <c r="D53" s="11"/>
      <c r="E53" s="12"/>
      <c r="F53" s="13"/>
      <c r="G53" s="11"/>
    </row>
    <row r="54" spans="1:8" s="2" customFormat="1" ht="67.5" x14ac:dyDescent="0.15">
      <c r="A54" s="11">
        <f t="shared" si="5"/>
        <v>170</v>
      </c>
      <c r="B54" s="10">
        <f t="shared" si="6"/>
        <v>48</v>
      </c>
      <c r="C54" s="44" t="s">
        <v>413</v>
      </c>
      <c r="D54" s="11"/>
      <c r="E54" s="12"/>
      <c r="F54" s="13"/>
      <c r="G54" s="11"/>
    </row>
    <row r="55" spans="1:8" s="2" customFormat="1" ht="54" x14ac:dyDescent="0.15">
      <c r="A55" s="11">
        <f t="shared" si="5"/>
        <v>171</v>
      </c>
      <c r="B55" s="10">
        <f t="shared" si="6"/>
        <v>49</v>
      </c>
      <c r="C55" s="50" t="s">
        <v>414</v>
      </c>
      <c r="D55" s="11"/>
      <c r="E55" s="12"/>
      <c r="F55" s="13"/>
      <c r="G55" s="11"/>
    </row>
    <row r="56" spans="1:8" s="2" customFormat="1" ht="54" x14ac:dyDescent="0.15">
      <c r="A56" s="11">
        <f t="shared" si="5"/>
        <v>172</v>
      </c>
      <c r="B56" s="10">
        <f t="shared" si="6"/>
        <v>50</v>
      </c>
      <c r="C56" s="50" t="s">
        <v>415</v>
      </c>
      <c r="D56" s="11"/>
      <c r="E56" s="12"/>
      <c r="F56" s="60"/>
      <c r="G56" s="11"/>
    </row>
    <row r="57" spans="1:8" s="2" customFormat="1" ht="54" x14ac:dyDescent="0.15">
      <c r="A57" s="11">
        <f t="shared" si="5"/>
        <v>173</v>
      </c>
      <c r="B57" s="10">
        <f t="shared" si="6"/>
        <v>51</v>
      </c>
      <c r="C57" s="48" t="s">
        <v>416</v>
      </c>
      <c r="D57" s="11"/>
      <c r="E57" s="12"/>
      <c r="F57" s="13"/>
      <c r="G57" s="11"/>
    </row>
    <row r="58" spans="1:8" s="2" customFormat="1" ht="67.5" x14ac:dyDescent="0.15">
      <c r="A58" s="11">
        <f t="shared" si="5"/>
        <v>174</v>
      </c>
      <c r="B58" s="10">
        <f t="shared" si="6"/>
        <v>52</v>
      </c>
      <c r="C58" s="50" t="s">
        <v>1435</v>
      </c>
      <c r="D58" s="11"/>
      <c r="E58" s="12"/>
      <c r="F58" s="62"/>
      <c r="G58" s="11"/>
      <c r="H58" s="100"/>
    </row>
    <row r="59" spans="1:8" s="2" customFormat="1" x14ac:dyDescent="0.15">
      <c r="A59" s="35"/>
      <c r="B59" s="36"/>
      <c r="C59" s="49" t="s">
        <v>379</v>
      </c>
      <c r="D59" s="35"/>
      <c r="E59" s="36"/>
      <c r="F59" s="37"/>
      <c r="G59" s="35"/>
    </row>
    <row r="60" spans="1:8" s="2" customFormat="1" ht="54" x14ac:dyDescent="0.15">
      <c r="A60" s="11">
        <f t="shared" ref="A60:B67" si="7">IF(A59=0,A58+1,A59+1)</f>
        <v>175</v>
      </c>
      <c r="B60" s="10">
        <f t="shared" si="7"/>
        <v>53</v>
      </c>
      <c r="C60" s="44" t="s">
        <v>380</v>
      </c>
      <c r="D60" s="11"/>
      <c r="E60" s="12"/>
      <c r="F60" s="13"/>
      <c r="G60" s="11"/>
    </row>
    <row r="61" spans="1:8" s="2" customFormat="1" ht="40.5" x14ac:dyDescent="0.15">
      <c r="A61" s="11">
        <f t="shared" si="7"/>
        <v>176</v>
      </c>
      <c r="B61" s="10">
        <f t="shared" si="7"/>
        <v>54</v>
      </c>
      <c r="C61" s="44" t="s">
        <v>417</v>
      </c>
      <c r="D61" s="11"/>
      <c r="E61" s="12"/>
      <c r="F61" s="13"/>
      <c r="G61" s="11"/>
    </row>
    <row r="62" spans="1:8" s="2" customFormat="1" ht="81" x14ac:dyDescent="0.15">
      <c r="A62" s="11">
        <f t="shared" si="7"/>
        <v>177</v>
      </c>
      <c r="B62" s="10">
        <f t="shared" si="7"/>
        <v>55</v>
      </c>
      <c r="C62" s="44" t="s">
        <v>381</v>
      </c>
      <c r="D62" s="11"/>
      <c r="E62" s="12"/>
      <c r="F62" s="13"/>
      <c r="G62" s="11"/>
    </row>
    <row r="63" spans="1:8" s="2" customFormat="1" ht="40.5" x14ac:dyDescent="0.15">
      <c r="A63" s="11">
        <f t="shared" si="7"/>
        <v>178</v>
      </c>
      <c r="B63" s="10">
        <f t="shared" si="7"/>
        <v>56</v>
      </c>
      <c r="C63" s="44" t="s">
        <v>382</v>
      </c>
      <c r="D63" s="11"/>
      <c r="E63" s="12"/>
      <c r="F63" s="13"/>
      <c r="G63" s="11"/>
    </row>
    <row r="64" spans="1:8" s="2" customFormat="1" ht="40.5" x14ac:dyDescent="0.15">
      <c r="A64" s="11">
        <f t="shared" si="7"/>
        <v>179</v>
      </c>
      <c r="B64" s="10">
        <f t="shared" si="7"/>
        <v>57</v>
      </c>
      <c r="C64" s="44" t="s">
        <v>383</v>
      </c>
      <c r="D64" s="11"/>
      <c r="E64" s="12"/>
      <c r="F64" s="13"/>
      <c r="G64" s="11"/>
    </row>
    <row r="65" spans="1:8" s="2" customFormat="1" ht="40.5" x14ac:dyDescent="0.15">
      <c r="A65" s="11">
        <f t="shared" si="7"/>
        <v>180</v>
      </c>
      <c r="B65" s="10">
        <f t="shared" si="7"/>
        <v>58</v>
      </c>
      <c r="C65" s="44" t="s">
        <v>384</v>
      </c>
      <c r="D65" s="11"/>
      <c r="E65" s="12"/>
      <c r="F65" s="13"/>
      <c r="G65" s="11"/>
    </row>
    <row r="66" spans="1:8" s="2" customFormat="1" ht="40.5" x14ac:dyDescent="0.15">
      <c r="A66" s="11">
        <f t="shared" si="7"/>
        <v>181</v>
      </c>
      <c r="B66" s="10">
        <f t="shared" si="7"/>
        <v>59</v>
      </c>
      <c r="C66" s="44" t="s">
        <v>385</v>
      </c>
      <c r="D66" s="11"/>
      <c r="E66" s="12"/>
      <c r="F66" s="13"/>
      <c r="G66" s="11"/>
    </row>
    <row r="67" spans="1:8" s="2" customFormat="1" ht="40.5" x14ac:dyDescent="0.15">
      <c r="A67" s="11">
        <f t="shared" si="7"/>
        <v>182</v>
      </c>
      <c r="B67" s="10">
        <f t="shared" si="7"/>
        <v>60</v>
      </c>
      <c r="C67" s="50" t="s">
        <v>386</v>
      </c>
      <c r="D67" s="11"/>
      <c r="E67" s="12"/>
      <c r="F67" s="58"/>
      <c r="G67" s="11"/>
    </row>
    <row r="68" spans="1:8" ht="13.5" customHeight="1" x14ac:dyDescent="0.15">
      <c r="A68" s="63"/>
      <c r="B68" s="63"/>
      <c r="C68" s="53" t="s">
        <v>1434</v>
      </c>
      <c r="D68" s="63"/>
      <c r="E68" s="63"/>
      <c r="F68" s="63"/>
      <c r="G68" s="33"/>
      <c r="H68" s="100"/>
    </row>
    <row r="69" spans="1:8" s="2" customFormat="1" ht="54" x14ac:dyDescent="0.15">
      <c r="A69" s="11">
        <f>IF(A68=0,A67+1,A68+1)</f>
        <v>183</v>
      </c>
      <c r="B69" s="10">
        <f>IF(B68=0,B67+1,B68+1)</f>
        <v>61</v>
      </c>
      <c r="C69" s="51" t="s">
        <v>1446</v>
      </c>
      <c r="D69" s="11"/>
      <c r="E69" s="12"/>
      <c r="F69" s="13"/>
      <c r="G69" s="11"/>
      <c r="H69" s="100"/>
    </row>
    <row r="70" spans="1:8" s="2" customFormat="1" x14ac:dyDescent="0.15">
      <c r="A70" s="35"/>
      <c r="B70" s="36"/>
      <c r="C70" s="54" t="s">
        <v>387</v>
      </c>
      <c r="D70" s="29"/>
      <c r="E70" s="40"/>
      <c r="F70" s="41"/>
      <c r="G70" s="29"/>
    </row>
    <row r="71" spans="1:8" s="2" customFormat="1" ht="94.5" x14ac:dyDescent="0.15">
      <c r="A71" s="11">
        <f t="shared" ref="A71:B73" si="8">IF(A70=0,A69+1,A70+1)</f>
        <v>184</v>
      </c>
      <c r="B71" s="10">
        <f t="shared" si="8"/>
        <v>62</v>
      </c>
      <c r="C71" s="46" t="s">
        <v>388</v>
      </c>
      <c r="D71" s="11"/>
      <c r="E71" s="12"/>
      <c r="F71" s="13"/>
      <c r="G71" s="11"/>
    </row>
    <row r="72" spans="1:8" s="2" customFormat="1" ht="40.5" x14ac:dyDescent="0.15">
      <c r="A72" s="11">
        <f t="shared" si="8"/>
        <v>185</v>
      </c>
      <c r="B72" s="10">
        <f t="shared" si="8"/>
        <v>63</v>
      </c>
      <c r="C72" s="46" t="s">
        <v>418</v>
      </c>
      <c r="D72" s="11"/>
      <c r="E72" s="12"/>
      <c r="F72" s="13"/>
      <c r="G72" s="11"/>
    </row>
    <row r="73" spans="1:8" s="2" customFormat="1" ht="27" x14ac:dyDescent="0.15">
      <c r="A73" s="11">
        <f t="shared" si="8"/>
        <v>186</v>
      </c>
      <c r="B73" s="10">
        <f t="shared" si="8"/>
        <v>64</v>
      </c>
      <c r="C73" s="44" t="s">
        <v>389</v>
      </c>
      <c r="D73" s="11"/>
      <c r="E73" s="12"/>
      <c r="F73" s="13"/>
      <c r="G73" s="11"/>
    </row>
    <row r="74" spans="1:8" x14ac:dyDescent="0.15">
      <c r="F74" s="7"/>
      <c r="G74" s="3"/>
    </row>
    <row r="75" spans="1:8" x14ac:dyDescent="0.15">
      <c r="F75" s="7"/>
      <c r="G75" s="3"/>
    </row>
    <row r="76" spans="1:8" x14ac:dyDescent="0.15">
      <c r="F76" s="7"/>
      <c r="G76" s="3"/>
    </row>
    <row r="77" spans="1:8" x14ac:dyDescent="0.15">
      <c r="F77" s="7"/>
      <c r="G77" s="3"/>
    </row>
    <row r="78" spans="1:8" x14ac:dyDescent="0.15">
      <c r="F78" s="7"/>
      <c r="G78" s="3"/>
    </row>
    <row r="79" spans="1:8" x14ac:dyDescent="0.15">
      <c r="F79" s="7"/>
      <c r="G79" s="3"/>
    </row>
    <row r="80" spans="1:8" x14ac:dyDescent="0.15">
      <c r="F80" s="7"/>
      <c r="G80" s="3"/>
    </row>
    <row r="81" spans="6:7" x14ac:dyDescent="0.15">
      <c r="F81" s="7"/>
      <c r="G81" s="3"/>
    </row>
    <row r="82" spans="6:7" x14ac:dyDescent="0.15">
      <c r="F82" s="7"/>
      <c r="G82" s="3"/>
    </row>
    <row r="83" spans="6:7" x14ac:dyDescent="0.15">
      <c r="F83" s="7"/>
      <c r="G83" s="3"/>
    </row>
    <row r="84" spans="6:7" x14ac:dyDescent="0.15">
      <c r="F84" s="7"/>
      <c r="G84" s="3"/>
    </row>
    <row r="85" spans="6:7" x14ac:dyDescent="0.15">
      <c r="F85" s="7"/>
      <c r="G85" s="3"/>
    </row>
    <row r="86" spans="6:7" x14ac:dyDescent="0.15">
      <c r="F86" s="7"/>
      <c r="G86" s="3"/>
    </row>
    <row r="87" spans="6:7" x14ac:dyDescent="0.15">
      <c r="F87" s="7"/>
      <c r="G87" s="3"/>
    </row>
    <row r="88" spans="6:7" x14ac:dyDescent="0.15">
      <c r="F88" s="7"/>
      <c r="G88" s="3"/>
    </row>
    <row r="89" spans="6:7" x14ac:dyDescent="0.15">
      <c r="F89" s="7"/>
      <c r="G89" s="3"/>
    </row>
    <row r="90" spans="6:7" x14ac:dyDescent="0.15">
      <c r="F90" s="7"/>
      <c r="G90" s="3"/>
    </row>
    <row r="91" spans="6:7" x14ac:dyDescent="0.15">
      <c r="F91" s="7"/>
      <c r="G91" s="3"/>
    </row>
    <row r="92" spans="6:7" x14ac:dyDescent="0.15">
      <c r="F92" s="7"/>
      <c r="G92" s="3"/>
    </row>
    <row r="93" spans="6:7" x14ac:dyDescent="0.15">
      <c r="F93" s="7"/>
      <c r="G93" s="3"/>
    </row>
    <row r="94" spans="6:7" x14ac:dyDescent="0.15">
      <c r="F94" s="7"/>
      <c r="G94" s="3"/>
    </row>
  </sheetData>
  <autoFilter ref="A2:G73" xr:uid="{00000000-0009-0000-0000-000002000000}">
    <sortState xmlns:xlrd2="http://schemas.microsoft.com/office/spreadsheetml/2017/richdata2" ref="A3:G70">
      <sortCondition sortBy="cellColor" ref="C2:C73" dxfId="27"/>
    </sortState>
  </autoFilter>
  <mergeCells count="1">
    <mergeCell ref="B1:C1"/>
  </mergeCells>
  <phoneticPr fontId="12"/>
  <conditionalFormatting sqref="C28">
    <cfRule type="expression" dxfId="26" priority="1" stopIfTrue="1">
      <formula>#REF!="●"</formula>
    </cfRule>
    <cfRule type="expression" dxfId="25" priority="2" stopIfTrue="1">
      <formula>#REF!="★"</formula>
    </cfRule>
    <cfRule type="expression" dxfId="24" priority="3" stopIfTrue="1">
      <formula>#REF!="*"</formula>
    </cfRule>
  </conditionalFormatting>
  <pageMargins left="0.43307086614173229" right="0.43307086614173229" top="0.74803149606299213" bottom="0.74803149606299213" header="0.31496062992125984" footer="0.31496062992125984"/>
  <pageSetup paperSize="9" scale="97" orientation="landscape" r:id="rId1"/>
  <headerFooter>
    <oddFooter>&amp;C&amp;P／&amp;N</oddFooter>
    <firstHeader>&amp;R&amp;12【別紙４】　システム機能要件対応表</firstHeader>
  </headerFooter>
  <rowBreaks count="3" manualBreakCount="3">
    <brk id="12" max="7" man="1"/>
    <brk id="21" max="7" man="1"/>
    <brk id="69"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4"/>
  <dimension ref="A1:H113"/>
  <sheetViews>
    <sheetView view="pageBreakPreview" zoomScaleNormal="100" zoomScaleSheetLayoutView="100" zoomScalePageLayoutView="90" workbookViewId="0">
      <selection activeCell="C107" sqref="C107"/>
    </sheetView>
  </sheetViews>
  <sheetFormatPr defaultRowHeight="13.5" x14ac:dyDescent="0.15"/>
  <cols>
    <col min="1" max="1" width="5.125" style="5" customWidth="1"/>
    <col min="2" max="2" width="7.25" style="83" customWidth="1"/>
    <col min="3" max="3" width="56" style="47" customWidth="1"/>
    <col min="4" max="4" width="5.625" style="3" customWidth="1"/>
    <col min="5" max="5" width="10.375" style="3" customWidth="1"/>
    <col min="6" max="6" width="26.625" style="3" customWidth="1"/>
    <col min="7" max="7" width="23.625" style="7" customWidth="1"/>
    <col min="8" max="8" width="19.875" style="3" customWidth="1"/>
    <col min="9" max="16384" width="9" style="3"/>
  </cols>
  <sheetData>
    <row r="1" spans="1:8" s="1" customFormat="1" ht="25.5" customHeight="1" x14ac:dyDescent="0.15">
      <c r="A1" s="25"/>
      <c r="B1" s="175" t="s">
        <v>342</v>
      </c>
      <c r="C1" s="175"/>
      <c r="D1" s="8"/>
      <c r="E1" s="8"/>
      <c r="F1" s="8"/>
      <c r="G1" s="9" t="s">
        <v>0</v>
      </c>
    </row>
    <row r="2" spans="1:8" s="2" customFormat="1" ht="36" customHeight="1" x14ac:dyDescent="0.15">
      <c r="A2" s="121" t="s">
        <v>1</v>
      </c>
      <c r="B2" s="122" t="s">
        <v>2</v>
      </c>
      <c r="C2" s="121" t="s">
        <v>3</v>
      </c>
      <c r="D2" s="121" t="s">
        <v>4</v>
      </c>
      <c r="E2" s="123" t="s">
        <v>5</v>
      </c>
      <c r="F2" s="124" t="s">
        <v>6</v>
      </c>
      <c r="G2" s="121" t="s">
        <v>7</v>
      </c>
    </row>
    <row r="3" spans="1:8" x14ac:dyDescent="0.15">
      <c r="A3" s="76"/>
      <c r="B3" s="84"/>
      <c r="C3" s="55" t="s">
        <v>76</v>
      </c>
      <c r="D3" s="17"/>
      <c r="E3" s="17"/>
      <c r="F3" s="17"/>
      <c r="G3" s="17"/>
    </row>
    <row r="4" spans="1:8" ht="27" x14ac:dyDescent="0.15">
      <c r="A4" s="11">
        <f>'3返却'!A73+1</f>
        <v>187</v>
      </c>
      <c r="B4" s="10">
        <v>1</v>
      </c>
      <c r="C4" s="46" t="s">
        <v>72</v>
      </c>
      <c r="D4" s="16"/>
      <c r="E4" s="16"/>
      <c r="F4" s="16"/>
      <c r="G4" s="16"/>
    </row>
    <row r="5" spans="1:8" ht="67.5" x14ac:dyDescent="0.15">
      <c r="A5" s="11">
        <f>IF(A4=0,A3+1,A4+1)</f>
        <v>188</v>
      </c>
      <c r="B5" s="10">
        <f>IF(B4=0,B3+1,B4+1)</f>
        <v>2</v>
      </c>
      <c r="C5" s="44" t="s">
        <v>187</v>
      </c>
      <c r="D5" s="11"/>
      <c r="E5" s="16"/>
      <c r="F5" s="16"/>
      <c r="G5" s="19"/>
    </row>
    <row r="6" spans="1:8" ht="121.5" x14ac:dyDescent="0.15">
      <c r="A6" s="11">
        <f t="shared" ref="A6:A35" si="0">IF(A5=0,A4+1,A5+1)</f>
        <v>189</v>
      </c>
      <c r="B6" s="10">
        <f t="shared" ref="B6:B35" si="1">IF(B5=0,B4+1,B5+1)</f>
        <v>3</v>
      </c>
      <c r="C6" s="44" t="s">
        <v>73</v>
      </c>
      <c r="D6" s="11"/>
      <c r="E6" s="16"/>
      <c r="F6" s="16"/>
      <c r="G6" s="19"/>
    </row>
    <row r="7" spans="1:8" ht="108" x14ac:dyDescent="0.15">
      <c r="A7" s="11">
        <f t="shared" si="0"/>
        <v>190</v>
      </c>
      <c r="B7" s="10">
        <f t="shared" si="1"/>
        <v>4</v>
      </c>
      <c r="C7" s="44" t="s">
        <v>116</v>
      </c>
      <c r="D7" s="11"/>
      <c r="E7" s="16"/>
      <c r="F7" s="16"/>
      <c r="G7" s="19"/>
    </row>
    <row r="8" spans="1:8" ht="121.5" x14ac:dyDescent="0.15">
      <c r="A8" s="11">
        <f t="shared" si="0"/>
        <v>191</v>
      </c>
      <c r="B8" s="10">
        <f t="shared" si="1"/>
        <v>5</v>
      </c>
      <c r="C8" s="126" t="s">
        <v>1402</v>
      </c>
      <c r="D8" s="11"/>
      <c r="E8" s="16"/>
      <c r="F8" s="16"/>
      <c r="G8" s="19"/>
    </row>
    <row r="9" spans="1:8" x14ac:dyDescent="0.15">
      <c r="A9" s="17"/>
      <c r="B9" s="17"/>
      <c r="C9" s="53" t="s">
        <v>188</v>
      </c>
      <c r="D9" s="32"/>
      <c r="E9" s="32"/>
      <c r="F9" s="32"/>
      <c r="G9" s="33"/>
    </row>
    <row r="10" spans="1:8" ht="318" customHeight="1" x14ac:dyDescent="0.15">
      <c r="A10" s="11">
        <f t="shared" si="0"/>
        <v>192</v>
      </c>
      <c r="B10" s="10">
        <f t="shared" si="1"/>
        <v>6</v>
      </c>
      <c r="C10" s="127" t="s">
        <v>1485</v>
      </c>
      <c r="D10" s="11"/>
      <c r="E10" s="16"/>
      <c r="F10" s="16"/>
      <c r="G10" s="19"/>
    </row>
    <row r="11" spans="1:8" ht="43.5" customHeight="1" x14ac:dyDescent="0.15">
      <c r="A11" s="11">
        <f t="shared" si="0"/>
        <v>193</v>
      </c>
      <c r="B11" s="10">
        <f t="shared" si="1"/>
        <v>7</v>
      </c>
      <c r="C11" s="139" t="s">
        <v>1440</v>
      </c>
      <c r="D11" s="11"/>
      <c r="E11" s="16"/>
      <c r="F11" s="16"/>
      <c r="G11" s="19"/>
      <c r="H11" s="100"/>
    </row>
    <row r="12" spans="1:8" ht="12.75" customHeight="1" x14ac:dyDescent="0.15">
      <c r="A12" s="17"/>
      <c r="B12" s="17"/>
      <c r="C12" s="53" t="s">
        <v>74</v>
      </c>
      <c r="D12" s="32"/>
      <c r="E12" s="32"/>
      <c r="F12" s="32"/>
      <c r="G12" s="33"/>
    </row>
    <row r="13" spans="1:8" ht="40.5" x14ac:dyDescent="0.15">
      <c r="A13" s="11">
        <f t="shared" si="0"/>
        <v>194</v>
      </c>
      <c r="B13" s="10">
        <f t="shared" si="1"/>
        <v>8</v>
      </c>
      <c r="C13" s="44" t="s">
        <v>81</v>
      </c>
      <c r="D13" s="11"/>
      <c r="E13" s="16"/>
      <c r="F13" s="16"/>
      <c r="G13" s="19"/>
    </row>
    <row r="14" spans="1:8" ht="81" x14ac:dyDescent="0.15">
      <c r="A14" s="11">
        <f t="shared" si="0"/>
        <v>195</v>
      </c>
      <c r="B14" s="10">
        <f t="shared" si="1"/>
        <v>9</v>
      </c>
      <c r="C14" s="44" t="s">
        <v>85</v>
      </c>
      <c r="D14" s="11"/>
      <c r="E14" s="16"/>
      <c r="F14" s="16"/>
      <c r="G14" s="19"/>
    </row>
    <row r="15" spans="1:8" ht="40.5" x14ac:dyDescent="0.15">
      <c r="A15" s="11">
        <f t="shared" si="0"/>
        <v>196</v>
      </c>
      <c r="B15" s="10">
        <f t="shared" si="1"/>
        <v>10</v>
      </c>
      <c r="C15" s="44" t="s">
        <v>105</v>
      </c>
      <c r="D15" s="11"/>
      <c r="E15" s="16"/>
      <c r="F15" s="16"/>
      <c r="G15" s="19"/>
    </row>
    <row r="16" spans="1:8" ht="67.5" x14ac:dyDescent="0.15">
      <c r="A16" s="11">
        <f t="shared" si="0"/>
        <v>197</v>
      </c>
      <c r="B16" s="10">
        <f t="shared" si="1"/>
        <v>11</v>
      </c>
      <c r="C16" s="44" t="s">
        <v>83</v>
      </c>
      <c r="D16" s="11"/>
      <c r="E16" s="16"/>
      <c r="F16" s="16"/>
      <c r="G16" s="19"/>
    </row>
    <row r="17" spans="1:7" ht="54" x14ac:dyDescent="0.15">
      <c r="A17" s="11">
        <f t="shared" si="0"/>
        <v>198</v>
      </c>
      <c r="B17" s="10">
        <f t="shared" si="1"/>
        <v>12</v>
      </c>
      <c r="C17" s="44" t="s">
        <v>112</v>
      </c>
      <c r="D17" s="11"/>
      <c r="E17" s="16"/>
      <c r="F17" s="16"/>
      <c r="G17" s="19"/>
    </row>
    <row r="18" spans="1:7" ht="81" x14ac:dyDescent="0.15">
      <c r="A18" s="11">
        <f t="shared" si="0"/>
        <v>199</v>
      </c>
      <c r="B18" s="10">
        <f t="shared" si="1"/>
        <v>13</v>
      </c>
      <c r="C18" s="44" t="s">
        <v>100</v>
      </c>
      <c r="D18" s="11"/>
      <c r="E18" s="16"/>
      <c r="F18" s="16"/>
      <c r="G18" s="19"/>
    </row>
    <row r="19" spans="1:7" ht="40.5" x14ac:dyDescent="0.15">
      <c r="A19" s="11">
        <f t="shared" si="0"/>
        <v>200</v>
      </c>
      <c r="B19" s="10">
        <f t="shared" si="1"/>
        <v>14</v>
      </c>
      <c r="C19" s="44" t="s">
        <v>84</v>
      </c>
      <c r="D19" s="11"/>
      <c r="E19" s="16"/>
      <c r="F19" s="16"/>
      <c r="G19" s="19"/>
    </row>
    <row r="20" spans="1:7" ht="40.5" x14ac:dyDescent="0.15">
      <c r="A20" s="11">
        <f t="shared" si="0"/>
        <v>201</v>
      </c>
      <c r="B20" s="10">
        <f t="shared" si="1"/>
        <v>15</v>
      </c>
      <c r="C20" s="44" t="s">
        <v>82</v>
      </c>
      <c r="D20" s="11"/>
      <c r="E20" s="16"/>
      <c r="F20" s="16"/>
      <c r="G20" s="19"/>
    </row>
    <row r="21" spans="1:7" ht="27" x14ac:dyDescent="0.15">
      <c r="A21" s="11">
        <f>IF(A20=0,#REF!+1,A20+1)</f>
        <v>202</v>
      </c>
      <c r="B21" s="10">
        <f>IF(B20=0,#REF!+1,B20+1)</f>
        <v>16</v>
      </c>
      <c r="C21" s="44" t="s">
        <v>2084</v>
      </c>
      <c r="D21" s="11"/>
      <c r="E21" s="16"/>
      <c r="F21" s="16"/>
      <c r="G21" s="19"/>
    </row>
    <row r="22" spans="1:7" ht="54" x14ac:dyDescent="0.15">
      <c r="A22" s="11">
        <f t="shared" si="0"/>
        <v>203</v>
      </c>
      <c r="B22" s="10">
        <f t="shared" si="1"/>
        <v>17</v>
      </c>
      <c r="C22" s="44" t="s">
        <v>101</v>
      </c>
      <c r="D22" s="11"/>
      <c r="E22" s="16"/>
      <c r="F22" s="16"/>
      <c r="G22" s="19"/>
    </row>
    <row r="23" spans="1:7" ht="54" x14ac:dyDescent="0.15">
      <c r="A23" s="11">
        <f t="shared" si="0"/>
        <v>204</v>
      </c>
      <c r="B23" s="10">
        <f t="shared" si="1"/>
        <v>18</v>
      </c>
      <c r="C23" s="44" t="s">
        <v>822</v>
      </c>
      <c r="D23" s="11"/>
      <c r="E23" s="16"/>
      <c r="F23" s="16"/>
      <c r="G23" s="19"/>
    </row>
    <row r="24" spans="1:7" x14ac:dyDescent="0.15">
      <c r="A24" s="17"/>
      <c r="B24" s="17"/>
      <c r="C24" s="53" t="s">
        <v>86</v>
      </c>
      <c r="D24" s="32"/>
      <c r="E24" s="32"/>
      <c r="F24" s="32"/>
      <c r="G24" s="33"/>
    </row>
    <row r="25" spans="1:7" ht="108" x14ac:dyDescent="0.15">
      <c r="A25" s="11">
        <f>IF(A24=0,A23+1,A24+1)</f>
        <v>205</v>
      </c>
      <c r="B25" s="10">
        <f>IF(B24=0,B23+1,B24+1)</f>
        <v>19</v>
      </c>
      <c r="C25" s="44" t="s">
        <v>87</v>
      </c>
      <c r="D25" s="11"/>
      <c r="E25" s="16"/>
      <c r="F25" s="16"/>
      <c r="G25" s="19"/>
    </row>
    <row r="26" spans="1:7" ht="94.5" x14ac:dyDescent="0.15">
      <c r="A26" s="11">
        <f t="shared" si="0"/>
        <v>206</v>
      </c>
      <c r="B26" s="10">
        <f t="shared" si="1"/>
        <v>20</v>
      </c>
      <c r="C26" s="44" t="s">
        <v>88</v>
      </c>
      <c r="D26" s="11"/>
      <c r="E26" s="16"/>
      <c r="F26" s="16"/>
      <c r="G26" s="19"/>
    </row>
    <row r="27" spans="1:7" ht="40.5" x14ac:dyDescent="0.15">
      <c r="A27" s="11">
        <f t="shared" si="0"/>
        <v>207</v>
      </c>
      <c r="B27" s="10">
        <f t="shared" si="1"/>
        <v>21</v>
      </c>
      <c r="C27" s="44" t="s">
        <v>189</v>
      </c>
      <c r="D27" s="11"/>
      <c r="E27" s="16"/>
      <c r="F27" s="66"/>
      <c r="G27" s="19"/>
    </row>
    <row r="28" spans="1:7" ht="54" x14ac:dyDescent="0.15">
      <c r="A28" s="11">
        <f t="shared" si="0"/>
        <v>208</v>
      </c>
      <c r="B28" s="10">
        <f t="shared" si="1"/>
        <v>22</v>
      </c>
      <c r="C28" s="44" t="s">
        <v>75</v>
      </c>
      <c r="D28" s="11"/>
      <c r="E28" s="16"/>
      <c r="F28" s="16"/>
      <c r="G28" s="19"/>
    </row>
    <row r="29" spans="1:7" ht="54" x14ac:dyDescent="0.15">
      <c r="A29" s="11">
        <f t="shared" si="0"/>
        <v>209</v>
      </c>
      <c r="B29" s="10">
        <f t="shared" si="1"/>
        <v>23</v>
      </c>
      <c r="C29" s="44" t="s">
        <v>89</v>
      </c>
      <c r="D29" s="11"/>
      <c r="E29" s="16"/>
      <c r="F29" s="16"/>
      <c r="G29" s="19"/>
    </row>
    <row r="30" spans="1:7" ht="40.5" x14ac:dyDescent="0.15">
      <c r="A30" s="11">
        <f t="shared" si="0"/>
        <v>210</v>
      </c>
      <c r="B30" s="10">
        <f t="shared" si="1"/>
        <v>24</v>
      </c>
      <c r="C30" s="44" t="s">
        <v>90</v>
      </c>
      <c r="D30" s="11"/>
      <c r="E30" s="16"/>
      <c r="F30" s="16"/>
      <c r="G30" s="19"/>
    </row>
    <row r="31" spans="1:7" ht="94.5" x14ac:dyDescent="0.15">
      <c r="A31" s="11">
        <f t="shared" si="0"/>
        <v>211</v>
      </c>
      <c r="B31" s="10">
        <f t="shared" si="1"/>
        <v>25</v>
      </c>
      <c r="C31" s="44" t="s">
        <v>98</v>
      </c>
      <c r="D31" s="11"/>
      <c r="E31" s="16"/>
      <c r="F31" s="16"/>
      <c r="G31" s="19"/>
    </row>
    <row r="32" spans="1:7" ht="40.5" x14ac:dyDescent="0.15">
      <c r="A32" s="11">
        <f t="shared" si="0"/>
        <v>212</v>
      </c>
      <c r="B32" s="10">
        <f t="shared" si="1"/>
        <v>26</v>
      </c>
      <c r="C32" s="44" t="s">
        <v>91</v>
      </c>
      <c r="D32" s="11"/>
      <c r="E32" s="16"/>
      <c r="F32" s="16"/>
      <c r="G32" s="19"/>
    </row>
    <row r="33" spans="1:7" ht="67.5" x14ac:dyDescent="0.15">
      <c r="A33" s="11">
        <f t="shared" si="0"/>
        <v>213</v>
      </c>
      <c r="B33" s="10">
        <f t="shared" si="1"/>
        <v>27</v>
      </c>
      <c r="C33" s="44" t="s">
        <v>2085</v>
      </c>
      <c r="D33" s="11"/>
      <c r="E33" s="16"/>
      <c r="F33" s="16"/>
      <c r="G33" s="19"/>
    </row>
    <row r="34" spans="1:7" ht="40.5" x14ac:dyDescent="0.15">
      <c r="A34" s="11">
        <f t="shared" si="0"/>
        <v>214</v>
      </c>
      <c r="B34" s="10">
        <f t="shared" si="1"/>
        <v>28</v>
      </c>
      <c r="C34" s="44" t="s">
        <v>92</v>
      </c>
      <c r="D34" s="11"/>
      <c r="E34" s="16"/>
      <c r="F34" s="16"/>
      <c r="G34" s="19"/>
    </row>
    <row r="35" spans="1:7" ht="81" x14ac:dyDescent="0.15">
      <c r="A35" s="11">
        <f t="shared" si="0"/>
        <v>215</v>
      </c>
      <c r="B35" s="10">
        <f t="shared" si="1"/>
        <v>29</v>
      </c>
      <c r="C35" s="44" t="s">
        <v>108</v>
      </c>
      <c r="D35" s="11"/>
      <c r="E35" s="16"/>
      <c r="F35" s="16"/>
      <c r="G35" s="19"/>
    </row>
    <row r="36" spans="1:7" x14ac:dyDescent="0.15">
      <c r="A36" s="17"/>
      <c r="B36" s="17"/>
      <c r="C36" s="53" t="s">
        <v>113</v>
      </c>
      <c r="D36" s="32"/>
      <c r="E36" s="32"/>
      <c r="F36" s="32"/>
      <c r="G36" s="33"/>
    </row>
    <row r="37" spans="1:7" ht="135" x14ac:dyDescent="0.15">
      <c r="A37" s="11">
        <f t="shared" ref="A37:A65" si="2">IF(A36=0,A35+1,A36+1)</f>
        <v>216</v>
      </c>
      <c r="B37" s="10">
        <f t="shared" ref="B37:B65" si="3">IF(B36=0,B35+1,B36+1)</f>
        <v>30</v>
      </c>
      <c r="C37" s="44" t="s">
        <v>93</v>
      </c>
      <c r="D37" s="11"/>
      <c r="E37" s="16"/>
      <c r="F37" s="16"/>
      <c r="G37" s="19"/>
    </row>
    <row r="38" spans="1:7" ht="54" x14ac:dyDescent="0.15">
      <c r="A38" s="11">
        <f t="shared" si="2"/>
        <v>217</v>
      </c>
      <c r="B38" s="10">
        <f t="shared" si="3"/>
        <v>31</v>
      </c>
      <c r="C38" s="44" t="s">
        <v>94</v>
      </c>
      <c r="D38" s="11"/>
      <c r="E38" s="16"/>
      <c r="F38" s="16"/>
      <c r="G38" s="19"/>
    </row>
    <row r="39" spans="1:7" ht="54" x14ac:dyDescent="0.15">
      <c r="A39" s="11">
        <f t="shared" si="2"/>
        <v>218</v>
      </c>
      <c r="B39" s="10">
        <f t="shared" si="3"/>
        <v>32</v>
      </c>
      <c r="C39" s="44" t="s">
        <v>2086</v>
      </c>
      <c r="D39" s="11"/>
      <c r="E39" s="16"/>
      <c r="F39" s="16"/>
      <c r="G39" s="19"/>
    </row>
    <row r="40" spans="1:7" ht="54" x14ac:dyDescent="0.15">
      <c r="A40" s="11">
        <f t="shared" si="2"/>
        <v>219</v>
      </c>
      <c r="B40" s="10">
        <f t="shared" si="3"/>
        <v>33</v>
      </c>
      <c r="C40" s="44" t="s">
        <v>95</v>
      </c>
      <c r="D40" s="11"/>
      <c r="E40" s="16"/>
      <c r="F40" s="16"/>
      <c r="G40" s="19"/>
    </row>
    <row r="41" spans="1:7" ht="54" x14ac:dyDescent="0.15">
      <c r="A41" s="11">
        <f t="shared" si="2"/>
        <v>220</v>
      </c>
      <c r="B41" s="10">
        <f t="shared" si="3"/>
        <v>34</v>
      </c>
      <c r="C41" s="44" t="s">
        <v>96</v>
      </c>
      <c r="D41" s="11"/>
      <c r="E41" s="16"/>
      <c r="F41" s="16"/>
      <c r="G41" s="19"/>
    </row>
    <row r="42" spans="1:7" ht="54" x14ac:dyDescent="0.15">
      <c r="A42" s="11">
        <f t="shared" si="2"/>
        <v>221</v>
      </c>
      <c r="B42" s="10">
        <f t="shared" si="3"/>
        <v>35</v>
      </c>
      <c r="C42" s="44" t="s">
        <v>97</v>
      </c>
      <c r="D42" s="11"/>
      <c r="E42" s="16"/>
      <c r="F42" s="16"/>
      <c r="G42" s="19"/>
    </row>
    <row r="43" spans="1:7" ht="66" customHeight="1" x14ac:dyDescent="0.15">
      <c r="A43" s="11">
        <f t="shared" si="2"/>
        <v>222</v>
      </c>
      <c r="B43" s="10">
        <f t="shared" si="3"/>
        <v>36</v>
      </c>
      <c r="C43" s="44" t="s">
        <v>1448</v>
      </c>
      <c r="D43" s="11"/>
      <c r="E43" s="16"/>
      <c r="F43" s="16"/>
      <c r="G43" s="19"/>
    </row>
    <row r="44" spans="1:7" ht="283.5" x14ac:dyDescent="0.15">
      <c r="A44" s="11">
        <f t="shared" si="2"/>
        <v>223</v>
      </c>
      <c r="B44" s="10">
        <f t="shared" si="3"/>
        <v>37</v>
      </c>
      <c r="C44" s="59" t="s">
        <v>1486</v>
      </c>
      <c r="D44" s="11"/>
      <c r="E44" s="16"/>
      <c r="F44" s="16"/>
      <c r="G44" s="19"/>
    </row>
    <row r="45" spans="1:7" ht="148.5" x14ac:dyDescent="0.15">
      <c r="A45" s="11">
        <f t="shared" si="2"/>
        <v>224</v>
      </c>
      <c r="B45" s="10">
        <f t="shared" si="3"/>
        <v>38</v>
      </c>
      <c r="C45" s="59" t="s">
        <v>1487</v>
      </c>
      <c r="D45" s="11"/>
      <c r="E45" s="16"/>
      <c r="F45" s="16"/>
      <c r="G45" s="19"/>
    </row>
    <row r="46" spans="1:7" x14ac:dyDescent="0.15">
      <c r="A46" s="17"/>
      <c r="B46" s="17"/>
      <c r="C46" s="53" t="s">
        <v>114</v>
      </c>
      <c r="D46" s="32"/>
      <c r="E46" s="32"/>
      <c r="F46" s="32"/>
      <c r="G46" s="33"/>
    </row>
    <row r="47" spans="1:7" ht="40.5" x14ac:dyDescent="0.15">
      <c r="A47" s="11">
        <f t="shared" si="2"/>
        <v>225</v>
      </c>
      <c r="B47" s="10">
        <f t="shared" si="3"/>
        <v>39</v>
      </c>
      <c r="C47" s="44" t="s">
        <v>102</v>
      </c>
      <c r="D47" s="11"/>
      <c r="E47" s="16"/>
      <c r="F47" s="16"/>
      <c r="G47" s="19"/>
    </row>
    <row r="48" spans="1:7" ht="40.5" x14ac:dyDescent="0.15">
      <c r="A48" s="11">
        <f t="shared" si="2"/>
        <v>226</v>
      </c>
      <c r="B48" s="10">
        <f t="shared" si="3"/>
        <v>40</v>
      </c>
      <c r="C48" s="44" t="s">
        <v>107</v>
      </c>
      <c r="D48" s="11"/>
      <c r="E48" s="16"/>
      <c r="F48" s="16"/>
      <c r="G48" s="19"/>
    </row>
    <row r="49" spans="1:8" ht="40.5" x14ac:dyDescent="0.15">
      <c r="A49" s="11">
        <f t="shared" si="2"/>
        <v>227</v>
      </c>
      <c r="B49" s="10">
        <f t="shared" si="3"/>
        <v>41</v>
      </c>
      <c r="C49" s="44" t="s">
        <v>103</v>
      </c>
      <c r="D49" s="11"/>
      <c r="E49" s="16"/>
      <c r="F49" s="16"/>
      <c r="G49" s="19"/>
    </row>
    <row r="50" spans="1:8" ht="67.5" x14ac:dyDescent="0.15">
      <c r="A50" s="11">
        <f t="shared" si="2"/>
        <v>228</v>
      </c>
      <c r="B50" s="10">
        <f t="shared" si="3"/>
        <v>42</v>
      </c>
      <c r="C50" s="44" t="s">
        <v>104</v>
      </c>
      <c r="D50" s="11"/>
      <c r="E50" s="16"/>
      <c r="F50" s="16"/>
      <c r="G50" s="19"/>
    </row>
    <row r="51" spans="1:8" ht="148.5" x14ac:dyDescent="0.15">
      <c r="A51" s="11">
        <f t="shared" si="2"/>
        <v>229</v>
      </c>
      <c r="B51" s="10">
        <f t="shared" si="3"/>
        <v>43</v>
      </c>
      <c r="C51" s="44" t="s">
        <v>106</v>
      </c>
      <c r="D51" s="11"/>
      <c r="E51" s="16"/>
      <c r="F51" s="16"/>
      <c r="G51" s="19"/>
    </row>
    <row r="52" spans="1:8" ht="121.5" x14ac:dyDescent="0.15">
      <c r="A52" s="11">
        <f t="shared" si="2"/>
        <v>230</v>
      </c>
      <c r="B52" s="10">
        <f t="shared" si="3"/>
        <v>44</v>
      </c>
      <c r="C52" s="44" t="s">
        <v>124</v>
      </c>
      <c r="D52" s="11"/>
      <c r="E52" s="16"/>
      <c r="F52" s="16"/>
      <c r="G52" s="19"/>
    </row>
    <row r="53" spans="1:8" ht="94.5" x14ac:dyDescent="0.15">
      <c r="A53" s="11">
        <f t="shared" si="2"/>
        <v>231</v>
      </c>
      <c r="B53" s="10">
        <f t="shared" si="3"/>
        <v>45</v>
      </c>
      <c r="C53" s="44" t="s">
        <v>110</v>
      </c>
      <c r="D53" s="11"/>
      <c r="E53" s="16"/>
      <c r="F53" s="16"/>
      <c r="G53" s="19"/>
    </row>
    <row r="54" spans="1:8" ht="40.5" x14ac:dyDescent="0.15">
      <c r="A54" s="11">
        <f t="shared" si="2"/>
        <v>232</v>
      </c>
      <c r="B54" s="10">
        <f t="shared" si="3"/>
        <v>46</v>
      </c>
      <c r="C54" s="44" t="s">
        <v>109</v>
      </c>
      <c r="D54" s="11"/>
      <c r="E54" s="16"/>
      <c r="F54" s="16"/>
      <c r="G54" s="19"/>
    </row>
    <row r="55" spans="1:8" ht="81" x14ac:dyDescent="0.15">
      <c r="A55" s="11">
        <f t="shared" si="2"/>
        <v>233</v>
      </c>
      <c r="B55" s="10">
        <f t="shared" si="3"/>
        <v>47</v>
      </c>
      <c r="C55" s="44" t="s">
        <v>111</v>
      </c>
      <c r="D55" s="11"/>
      <c r="E55" s="16"/>
      <c r="F55" s="16"/>
      <c r="G55" s="19"/>
    </row>
    <row r="56" spans="1:8" x14ac:dyDescent="0.15">
      <c r="A56" s="17"/>
      <c r="B56" s="17"/>
      <c r="C56" s="53" t="s">
        <v>77</v>
      </c>
      <c r="D56" s="32"/>
      <c r="E56" s="32"/>
      <c r="F56" s="32"/>
      <c r="G56" s="33"/>
    </row>
    <row r="57" spans="1:8" ht="108" x14ac:dyDescent="0.15">
      <c r="A57" s="11">
        <f t="shared" si="2"/>
        <v>234</v>
      </c>
      <c r="B57" s="10">
        <f t="shared" si="3"/>
        <v>48</v>
      </c>
      <c r="C57" s="44" t="s">
        <v>119</v>
      </c>
      <c r="D57" s="11"/>
      <c r="E57" s="16"/>
      <c r="F57" s="16"/>
      <c r="G57" s="19"/>
    </row>
    <row r="58" spans="1:8" ht="40.5" x14ac:dyDescent="0.15">
      <c r="A58" s="11">
        <f t="shared" si="2"/>
        <v>235</v>
      </c>
      <c r="B58" s="10">
        <f t="shared" si="3"/>
        <v>49</v>
      </c>
      <c r="C58" s="44" t="s">
        <v>117</v>
      </c>
      <c r="D58" s="11"/>
      <c r="E58" s="16"/>
      <c r="F58" s="16"/>
      <c r="G58" s="19"/>
    </row>
    <row r="59" spans="1:8" ht="94.5" x14ac:dyDescent="0.15">
      <c r="A59" s="11">
        <f t="shared" si="2"/>
        <v>236</v>
      </c>
      <c r="B59" s="10">
        <f t="shared" si="3"/>
        <v>50</v>
      </c>
      <c r="C59" s="44" t="s">
        <v>118</v>
      </c>
      <c r="D59" s="11"/>
      <c r="E59" s="16"/>
      <c r="F59" s="16"/>
      <c r="G59" s="19"/>
    </row>
    <row r="60" spans="1:8" ht="81" x14ac:dyDescent="0.15">
      <c r="A60" s="11">
        <f t="shared" si="2"/>
        <v>237</v>
      </c>
      <c r="B60" s="10">
        <f t="shared" si="3"/>
        <v>51</v>
      </c>
      <c r="C60" s="44" t="s">
        <v>2087</v>
      </c>
      <c r="D60" s="11"/>
      <c r="E60" s="16"/>
      <c r="F60" s="16"/>
      <c r="G60" s="19"/>
    </row>
    <row r="61" spans="1:8" ht="189" x14ac:dyDescent="0.15">
      <c r="A61" s="11">
        <f t="shared" si="2"/>
        <v>238</v>
      </c>
      <c r="B61" s="10">
        <f t="shared" si="3"/>
        <v>52</v>
      </c>
      <c r="C61" s="44" t="s">
        <v>120</v>
      </c>
      <c r="D61" s="11"/>
      <c r="E61" s="16"/>
      <c r="F61" s="16"/>
      <c r="G61" s="19"/>
    </row>
    <row r="62" spans="1:8" ht="40.5" x14ac:dyDescent="0.15">
      <c r="A62" s="11">
        <f t="shared" si="2"/>
        <v>239</v>
      </c>
      <c r="B62" s="10">
        <f t="shared" si="3"/>
        <v>53</v>
      </c>
      <c r="C62" s="44" t="s">
        <v>121</v>
      </c>
      <c r="D62" s="11"/>
      <c r="E62" s="16"/>
      <c r="F62" s="16"/>
      <c r="G62" s="19"/>
    </row>
    <row r="63" spans="1:8" ht="121.5" x14ac:dyDescent="0.15">
      <c r="A63" s="11">
        <f t="shared" si="2"/>
        <v>240</v>
      </c>
      <c r="B63" s="10">
        <f t="shared" si="3"/>
        <v>54</v>
      </c>
      <c r="C63" s="44" t="s">
        <v>1441</v>
      </c>
      <c r="D63" s="11"/>
      <c r="E63" s="16"/>
      <c r="F63" s="16"/>
      <c r="G63" s="19"/>
      <c r="H63" s="100"/>
    </row>
    <row r="64" spans="1:8" ht="108" x14ac:dyDescent="0.15">
      <c r="A64" s="11">
        <f t="shared" si="2"/>
        <v>241</v>
      </c>
      <c r="B64" s="10">
        <f t="shared" si="3"/>
        <v>55</v>
      </c>
      <c r="C64" s="44" t="s">
        <v>122</v>
      </c>
      <c r="D64" s="11"/>
      <c r="E64" s="16"/>
      <c r="F64" s="16"/>
      <c r="G64" s="19"/>
    </row>
    <row r="65" spans="1:7" ht="135" x14ac:dyDescent="0.15">
      <c r="A65" s="11">
        <f t="shared" si="2"/>
        <v>242</v>
      </c>
      <c r="B65" s="10">
        <f t="shared" si="3"/>
        <v>56</v>
      </c>
      <c r="C65" s="44" t="s">
        <v>125</v>
      </c>
      <c r="D65" s="11"/>
      <c r="E65" s="16"/>
      <c r="F65" s="16"/>
      <c r="G65" s="19"/>
    </row>
    <row r="66" spans="1:7" ht="81" x14ac:dyDescent="0.15">
      <c r="A66" s="11">
        <f t="shared" ref="A66:A95" si="4">IF(A65=0,A64+1,A65+1)</f>
        <v>243</v>
      </c>
      <c r="B66" s="10">
        <f t="shared" ref="B66:B95" si="5">IF(B65=0,B64+1,B65+1)</f>
        <v>57</v>
      </c>
      <c r="C66" s="44" t="s">
        <v>123</v>
      </c>
      <c r="D66" s="11"/>
      <c r="E66" s="16"/>
      <c r="F66" s="16"/>
      <c r="G66" s="19"/>
    </row>
    <row r="67" spans="1:7" ht="67.5" x14ac:dyDescent="0.15">
      <c r="A67" s="11">
        <f t="shared" si="4"/>
        <v>244</v>
      </c>
      <c r="B67" s="10">
        <f t="shared" si="5"/>
        <v>58</v>
      </c>
      <c r="C67" s="44" t="s">
        <v>126</v>
      </c>
      <c r="D67" s="11"/>
      <c r="E67" s="16"/>
      <c r="F67" s="16"/>
      <c r="G67" s="19"/>
    </row>
    <row r="68" spans="1:7" ht="81" x14ac:dyDescent="0.15">
      <c r="A68" s="11">
        <f t="shared" si="4"/>
        <v>245</v>
      </c>
      <c r="B68" s="10">
        <f t="shared" si="5"/>
        <v>59</v>
      </c>
      <c r="C68" s="44" t="s">
        <v>1701</v>
      </c>
      <c r="D68" s="11"/>
      <c r="E68" s="16"/>
      <c r="F68" s="16"/>
      <c r="G68" s="19"/>
    </row>
    <row r="69" spans="1:7" ht="175.5" x14ac:dyDescent="0.15">
      <c r="A69" s="11">
        <f t="shared" si="4"/>
        <v>246</v>
      </c>
      <c r="B69" s="10">
        <f t="shared" si="5"/>
        <v>60</v>
      </c>
      <c r="C69" s="59" t="s">
        <v>339</v>
      </c>
      <c r="D69" s="11"/>
      <c r="E69" s="16"/>
      <c r="F69" s="16"/>
      <c r="G69" s="19"/>
    </row>
    <row r="70" spans="1:7" ht="27" x14ac:dyDescent="0.15">
      <c r="A70" s="11">
        <f t="shared" si="4"/>
        <v>247</v>
      </c>
      <c r="B70" s="10">
        <f t="shared" si="5"/>
        <v>61</v>
      </c>
      <c r="C70" s="44" t="s">
        <v>154</v>
      </c>
      <c r="D70" s="11"/>
      <c r="E70" s="16"/>
      <c r="F70" s="16"/>
      <c r="G70" s="19"/>
    </row>
    <row r="71" spans="1:7" ht="54" x14ac:dyDescent="0.15">
      <c r="A71" s="11">
        <f t="shared" si="4"/>
        <v>248</v>
      </c>
      <c r="B71" s="10">
        <f t="shared" si="5"/>
        <v>62</v>
      </c>
      <c r="C71" s="44" t="s">
        <v>155</v>
      </c>
      <c r="D71" s="11"/>
      <c r="E71" s="16"/>
      <c r="F71" s="16"/>
      <c r="G71" s="19"/>
    </row>
    <row r="72" spans="1:7" ht="189" x14ac:dyDescent="0.15">
      <c r="A72" s="11">
        <f t="shared" si="4"/>
        <v>249</v>
      </c>
      <c r="B72" s="10">
        <f t="shared" si="5"/>
        <v>63</v>
      </c>
      <c r="C72" s="44" t="s">
        <v>128</v>
      </c>
      <c r="D72" s="11"/>
      <c r="E72" s="16"/>
      <c r="F72" s="16"/>
      <c r="G72" s="19"/>
    </row>
    <row r="73" spans="1:7" ht="27" x14ac:dyDescent="0.15">
      <c r="A73" s="11">
        <f t="shared" si="4"/>
        <v>250</v>
      </c>
      <c r="B73" s="10">
        <f t="shared" si="5"/>
        <v>64</v>
      </c>
      <c r="C73" s="44" t="s">
        <v>156</v>
      </c>
      <c r="D73" s="11"/>
      <c r="E73" s="16"/>
      <c r="F73" s="16"/>
      <c r="G73" s="19"/>
    </row>
    <row r="74" spans="1:7" ht="216" x14ac:dyDescent="0.15">
      <c r="A74" s="11">
        <f t="shared" si="4"/>
        <v>251</v>
      </c>
      <c r="B74" s="10">
        <f t="shared" si="5"/>
        <v>65</v>
      </c>
      <c r="C74" s="44" t="s">
        <v>1488</v>
      </c>
      <c r="D74" s="11"/>
      <c r="E74" s="16"/>
      <c r="F74" s="16"/>
      <c r="G74" s="19"/>
    </row>
    <row r="75" spans="1:7" ht="108" x14ac:dyDescent="0.15">
      <c r="A75" s="11">
        <f t="shared" si="4"/>
        <v>252</v>
      </c>
      <c r="B75" s="10">
        <f t="shared" si="5"/>
        <v>66</v>
      </c>
      <c r="C75" s="59" t="s">
        <v>340</v>
      </c>
      <c r="D75" s="11"/>
      <c r="E75" s="16"/>
      <c r="F75" s="16"/>
      <c r="G75" s="19"/>
    </row>
    <row r="76" spans="1:7" ht="54" x14ac:dyDescent="0.15">
      <c r="A76" s="11">
        <f t="shared" si="4"/>
        <v>253</v>
      </c>
      <c r="B76" s="10">
        <f t="shared" si="5"/>
        <v>67</v>
      </c>
      <c r="C76" s="44" t="s">
        <v>341</v>
      </c>
      <c r="D76" s="11"/>
      <c r="E76" s="16"/>
      <c r="F76" s="16"/>
      <c r="G76" s="19"/>
    </row>
    <row r="77" spans="1:7" ht="94.5" x14ac:dyDescent="0.15">
      <c r="A77" s="11">
        <f t="shared" si="4"/>
        <v>254</v>
      </c>
      <c r="B77" s="10">
        <f t="shared" si="5"/>
        <v>68</v>
      </c>
      <c r="C77" s="44" t="s">
        <v>1489</v>
      </c>
      <c r="D77" s="11"/>
      <c r="E77" s="16"/>
      <c r="F77" s="16"/>
      <c r="G77" s="19"/>
    </row>
    <row r="78" spans="1:7" ht="81" x14ac:dyDescent="0.15">
      <c r="A78" s="11">
        <f t="shared" si="4"/>
        <v>255</v>
      </c>
      <c r="B78" s="10">
        <f t="shared" si="5"/>
        <v>69</v>
      </c>
      <c r="C78" s="44" t="s">
        <v>134</v>
      </c>
      <c r="D78" s="11"/>
      <c r="E78" s="16"/>
      <c r="F78" s="16"/>
      <c r="G78" s="19"/>
    </row>
    <row r="79" spans="1:7" ht="121.5" x14ac:dyDescent="0.15">
      <c r="A79" s="11">
        <f t="shared" si="4"/>
        <v>256</v>
      </c>
      <c r="B79" s="10">
        <f t="shared" si="5"/>
        <v>70</v>
      </c>
      <c r="C79" s="44" t="s">
        <v>287</v>
      </c>
      <c r="D79" s="11"/>
      <c r="E79" s="16"/>
      <c r="F79" s="16"/>
      <c r="G79" s="19"/>
    </row>
    <row r="80" spans="1:7" ht="27" x14ac:dyDescent="0.15">
      <c r="A80" s="11">
        <f t="shared" si="4"/>
        <v>257</v>
      </c>
      <c r="B80" s="10">
        <f t="shared" si="5"/>
        <v>71</v>
      </c>
      <c r="C80" s="44" t="s">
        <v>132</v>
      </c>
      <c r="D80" s="11"/>
      <c r="E80" s="16"/>
      <c r="F80" s="16"/>
      <c r="G80" s="19"/>
    </row>
    <row r="81" spans="1:8" ht="54" x14ac:dyDescent="0.15">
      <c r="A81" s="11">
        <f t="shared" si="4"/>
        <v>258</v>
      </c>
      <c r="B81" s="10">
        <f t="shared" si="5"/>
        <v>72</v>
      </c>
      <c r="C81" s="44" t="s">
        <v>51</v>
      </c>
      <c r="D81" s="11"/>
      <c r="E81" s="16"/>
      <c r="F81" s="16"/>
      <c r="G81" s="19"/>
    </row>
    <row r="82" spans="1:8" ht="54" x14ac:dyDescent="0.15">
      <c r="A82" s="11">
        <f t="shared" si="4"/>
        <v>259</v>
      </c>
      <c r="B82" s="10">
        <f t="shared" si="5"/>
        <v>73</v>
      </c>
      <c r="C82" s="44" t="s">
        <v>131</v>
      </c>
      <c r="D82" s="11"/>
      <c r="E82" s="16"/>
      <c r="F82" s="16"/>
      <c r="G82" s="19"/>
    </row>
    <row r="83" spans="1:8" ht="67.5" x14ac:dyDescent="0.15">
      <c r="A83" s="11">
        <f t="shared" si="4"/>
        <v>260</v>
      </c>
      <c r="B83" s="10">
        <f t="shared" si="5"/>
        <v>74</v>
      </c>
      <c r="C83" s="44" t="s">
        <v>130</v>
      </c>
      <c r="D83" s="11"/>
      <c r="E83" s="16"/>
      <c r="F83" s="16"/>
      <c r="G83" s="19"/>
    </row>
    <row r="84" spans="1:8" ht="81" x14ac:dyDescent="0.15">
      <c r="A84" s="11">
        <f t="shared" si="4"/>
        <v>261</v>
      </c>
      <c r="B84" s="10">
        <f t="shared" si="5"/>
        <v>75</v>
      </c>
      <c r="C84" s="44" t="s">
        <v>129</v>
      </c>
      <c r="D84" s="11"/>
      <c r="E84" s="16"/>
      <c r="F84" s="16"/>
      <c r="G84" s="19"/>
    </row>
    <row r="85" spans="1:8" s="2" customFormat="1" ht="67.5" x14ac:dyDescent="0.15">
      <c r="A85" s="11">
        <f t="shared" si="4"/>
        <v>262</v>
      </c>
      <c r="B85" s="10">
        <f t="shared" si="5"/>
        <v>76</v>
      </c>
      <c r="C85" s="51" t="s">
        <v>1438</v>
      </c>
      <c r="D85" s="11"/>
      <c r="E85" s="12"/>
      <c r="F85" s="13"/>
      <c r="G85" s="11"/>
      <c r="H85" s="100"/>
    </row>
    <row r="86" spans="1:8" ht="67.5" x14ac:dyDescent="0.15">
      <c r="A86" s="11">
        <f t="shared" si="4"/>
        <v>263</v>
      </c>
      <c r="B86" s="10">
        <f t="shared" si="5"/>
        <v>77</v>
      </c>
      <c r="C86" s="44" t="s">
        <v>135</v>
      </c>
      <c r="D86" s="11"/>
      <c r="E86" s="16"/>
      <c r="F86" s="16"/>
      <c r="G86" s="19"/>
    </row>
    <row r="87" spans="1:8" ht="94.5" x14ac:dyDescent="0.15">
      <c r="A87" s="11">
        <f t="shared" si="4"/>
        <v>264</v>
      </c>
      <c r="B87" s="10">
        <f t="shared" si="5"/>
        <v>78</v>
      </c>
      <c r="C87" s="44" t="s">
        <v>147</v>
      </c>
      <c r="D87" s="11"/>
      <c r="E87" s="16"/>
      <c r="F87" s="16"/>
      <c r="G87" s="19"/>
    </row>
    <row r="88" spans="1:8" ht="40.5" x14ac:dyDescent="0.15">
      <c r="A88" s="11">
        <f t="shared" si="4"/>
        <v>265</v>
      </c>
      <c r="B88" s="10">
        <f t="shared" si="5"/>
        <v>79</v>
      </c>
      <c r="C88" s="44" t="s">
        <v>136</v>
      </c>
      <c r="D88" s="11"/>
      <c r="E88" s="16"/>
      <c r="F88" s="16"/>
      <c r="G88" s="19"/>
    </row>
    <row r="89" spans="1:8" ht="40.5" x14ac:dyDescent="0.15">
      <c r="A89" s="11">
        <f t="shared" si="4"/>
        <v>266</v>
      </c>
      <c r="B89" s="10">
        <f t="shared" si="5"/>
        <v>80</v>
      </c>
      <c r="C89" s="44" t="s">
        <v>137</v>
      </c>
      <c r="D89" s="11"/>
      <c r="E89" s="16"/>
      <c r="F89" s="16"/>
      <c r="G89" s="19"/>
    </row>
    <row r="90" spans="1:8" ht="40.5" x14ac:dyDescent="0.15">
      <c r="A90" s="11">
        <f t="shared" si="4"/>
        <v>267</v>
      </c>
      <c r="B90" s="10">
        <f t="shared" si="5"/>
        <v>81</v>
      </c>
      <c r="C90" s="44" t="s">
        <v>291</v>
      </c>
      <c r="D90" s="11"/>
      <c r="E90" s="16"/>
      <c r="F90" s="16"/>
      <c r="G90" s="19"/>
    </row>
    <row r="91" spans="1:8" ht="40.5" x14ac:dyDescent="0.15">
      <c r="A91" s="11">
        <f t="shared" si="4"/>
        <v>268</v>
      </c>
      <c r="B91" s="10">
        <f t="shared" si="5"/>
        <v>82</v>
      </c>
      <c r="C91" s="44" t="s">
        <v>138</v>
      </c>
      <c r="D91" s="11"/>
      <c r="E91" s="16"/>
      <c r="F91" s="16"/>
      <c r="G91" s="19"/>
    </row>
    <row r="92" spans="1:8" ht="67.5" x14ac:dyDescent="0.15">
      <c r="A92" s="11">
        <f>IF(A91=0,#REF!+1,A91+1)</f>
        <v>269</v>
      </c>
      <c r="B92" s="10">
        <f>IF(B91=0,#REF!+1,B91+1)</f>
        <v>83</v>
      </c>
      <c r="C92" s="44" t="s">
        <v>139</v>
      </c>
      <c r="D92" s="11"/>
      <c r="E92" s="16"/>
      <c r="F92" s="16"/>
      <c r="G92" s="19"/>
    </row>
    <row r="93" spans="1:8" ht="337.5" x14ac:dyDescent="0.15">
      <c r="A93" s="11">
        <f t="shared" si="4"/>
        <v>270</v>
      </c>
      <c r="B93" s="10">
        <f t="shared" si="5"/>
        <v>84</v>
      </c>
      <c r="C93" s="59" t="s">
        <v>460</v>
      </c>
      <c r="D93" s="11"/>
      <c r="E93" s="16"/>
      <c r="F93" s="16"/>
      <c r="G93" s="19"/>
    </row>
    <row r="94" spans="1:8" ht="40.5" x14ac:dyDescent="0.15">
      <c r="A94" s="11">
        <f t="shared" si="4"/>
        <v>271</v>
      </c>
      <c r="B94" s="10">
        <f t="shared" si="5"/>
        <v>85</v>
      </c>
      <c r="C94" s="44" t="s">
        <v>140</v>
      </c>
      <c r="D94" s="11"/>
      <c r="E94" s="16"/>
      <c r="F94" s="16"/>
      <c r="G94" s="19"/>
    </row>
    <row r="95" spans="1:8" ht="40.5" x14ac:dyDescent="0.15">
      <c r="A95" s="11">
        <f t="shared" si="4"/>
        <v>272</v>
      </c>
      <c r="B95" s="10">
        <f t="shared" si="5"/>
        <v>86</v>
      </c>
      <c r="C95" s="44" t="s">
        <v>142</v>
      </c>
      <c r="D95" s="11"/>
      <c r="E95" s="16"/>
      <c r="F95" s="16"/>
      <c r="G95" s="19"/>
    </row>
    <row r="96" spans="1:8" ht="40.5" x14ac:dyDescent="0.15">
      <c r="A96" s="11">
        <f t="shared" ref="A96:A113" si="6">IF(A95=0,A94+1,A95+1)</f>
        <v>273</v>
      </c>
      <c r="B96" s="10">
        <f t="shared" ref="B96:B113" si="7">IF(B95=0,B94+1,B95+1)</f>
        <v>87</v>
      </c>
      <c r="C96" s="44" t="s">
        <v>143</v>
      </c>
      <c r="D96" s="11"/>
      <c r="E96" s="16"/>
      <c r="F96" s="16"/>
      <c r="G96" s="19"/>
    </row>
    <row r="97" spans="1:8" ht="54" x14ac:dyDescent="0.15">
      <c r="A97" s="11">
        <f t="shared" si="6"/>
        <v>274</v>
      </c>
      <c r="B97" s="10">
        <f t="shared" si="7"/>
        <v>88</v>
      </c>
      <c r="C97" s="44" t="s">
        <v>141</v>
      </c>
      <c r="D97" s="11"/>
      <c r="E97" s="16"/>
      <c r="F97" s="16"/>
      <c r="G97" s="19"/>
    </row>
    <row r="98" spans="1:8" ht="67.5" x14ac:dyDescent="0.15">
      <c r="A98" s="11">
        <f t="shared" si="6"/>
        <v>275</v>
      </c>
      <c r="B98" s="10">
        <f t="shared" si="7"/>
        <v>89</v>
      </c>
      <c r="C98" s="44" t="s">
        <v>144</v>
      </c>
      <c r="D98" s="11"/>
      <c r="E98" s="16"/>
      <c r="F98" s="16"/>
      <c r="G98" s="19"/>
    </row>
    <row r="99" spans="1:8" ht="40.5" x14ac:dyDescent="0.15">
      <c r="A99" s="11">
        <f t="shared" si="6"/>
        <v>276</v>
      </c>
      <c r="B99" s="10">
        <f t="shared" si="7"/>
        <v>90</v>
      </c>
      <c r="C99" s="44" t="s">
        <v>145</v>
      </c>
      <c r="D99" s="11"/>
      <c r="E99" s="16"/>
      <c r="F99" s="16"/>
      <c r="G99" s="19"/>
    </row>
    <row r="100" spans="1:8" ht="67.5" x14ac:dyDescent="0.15">
      <c r="A100" s="11">
        <f t="shared" si="6"/>
        <v>277</v>
      </c>
      <c r="B100" s="10">
        <f t="shared" si="7"/>
        <v>91</v>
      </c>
      <c r="C100" s="44" t="s">
        <v>146</v>
      </c>
      <c r="D100" s="11"/>
      <c r="E100" s="16"/>
      <c r="F100" s="16"/>
      <c r="G100" s="19"/>
    </row>
    <row r="101" spans="1:8" ht="121.5" x14ac:dyDescent="0.15">
      <c r="A101" s="11">
        <f t="shared" si="6"/>
        <v>278</v>
      </c>
      <c r="B101" s="10">
        <f t="shared" si="7"/>
        <v>92</v>
      </c>
      <c r="C101" s="44" t="s">
        <v>1442</v>
      </c>
      <c r="D101" s="11"/>
      <c r="E101" s="16"/>
      <c r="F101" s="16"/>
      <c r="G101" s="19"/>
      <c r="H101" s="100"/>
    </row>
    <row r="102" spans="1:8" ht="81" x14ac:dyDescent="0.15">
      <c r="A102" s="11">
        <f t="shared" si="6"/>
        <v>279</v>
      </c>
      <c r="B102" s="10">
        <f t="shared" si="7"/>
        <v>93</v>
      </c>
      <c r="C102" s="44" t="s">
        <v>148</v>
      </c>
      <c r="D102" s="11"/>
      <c r="E102" s="16"/>
      <c r="F102" s="16"/>
      <c r="G102" s="19"/>
    </row>
    <row r="103" spans="1:8" ht="40.5" x14ac:dyDescent="0.15">
      <c r="A103" s="11">
        <f t="shared" si="6"/>
        <v>280</v>
      </c>
      <c r="B103" s="10">
        <f t="shared" si="7"/>
        <v>94</v>
      </c>
      <c r="C103" s="44" t="s">
        <v>149</v>
      </c>
      <c r="D103" s="11"/>
      <c r="E103" s="16"/>
      <c r="F103" s="16"/>
      <c r="G103" s="19"/>
    </row>
    <row r="104" spans="1:8" ht="189" x14ac:dyDescent="0.15">
      <c r="A104" s="11">
        <f t="shared" si="6"/>
        <v>281</v>
      </c>
      <c r="B104" s="10">
        <f t="shared" si="7"/>
        <v>95</v>
      </c>
      <c r="C104" s="44" t="s">
        <v>150</v>
      </c>
      <c r="D104" s="11"/>
      <c r="E104" s="16"/>
      <c r="F104" s="16"/>
      <c r="G104" s="19"/>
    </row>
    <row r="105" spans="1:8" ht="81" x14ac:dyDescent="0.15">
      <c r="A105" s="11">
        <f t="shared" si="6"/>
        <v>282</v>
      </c>
      <c r="B105" s="10">
        <f t="shared" si="7"/>
        <v>96</v>
      </c>
      <c r="C105" s="44" t="s">
        <v>151</v>
      </c>
      <c r="D105" s="11"/>
      <c r="E105" s="16"/>
      <c r="F105" s="16"/>
      <c r="G105" s="19"/>
    </row>
    <row r="106" spans="1:8" ht="81" x14ac:dyDescent="0.15">
      <c r="A106" s="11">
        <f t="shared" si="6"/>
        <v>283</v>
      </c>
      <c r="B106" s="10">
        <f t="shared" si="7"/>
        <v>97</v>
      </c>
      <c r="C106" s="44" t="s">
        <v>152</v>
      </c>
      <c r="D106" s="11"/>
      <c r="E106" s="16"/>
      <c r="F106" s="16"/>
      <c r="G106" s="19"/>
    </row>
    <row r="107" spans="1:8" ht="54" x14ac:dyDescent="0.15">
      <c r="A107" s="11">
        <f t="shared" si="6"/>
        <v>284</v>
      </c>
      <c r="B107" s="10">
        <f t="shared" si="7"/>
        <v>98</v>
      </c>
      <c r="C107" s="44" t="s">
        <v>2089</v>
      </c>
      <c r="D107" s="11"/>
      <c r="E107" s="16"/>
      <c r="F107" s="16"/>
      <c r="G107" s="19"/>
    </row>
    <row r="108" spans="1:8" ht="67.5" x14ac:dyDescent="0.15">
      <c r="A108" s="11">
        <f t="shared" si="6"/>
        <v>285</v>
      </c>
      <c r="B108" s="10">
        <f t="shared" si="7"/>
        <v>99</v>
      </c>
      <c r="C108" s="44" t="s">
        <v>2088</v>
      </c>
      <c r="D108" s="11"/>
      <c r="E108" s="16"/>
      <c r="F108" s="16"/>
      <c r="G108" s="19"/>
    </row>
    <row r="109" spans="1:8" ht="27" x14ac:dyDescent="0.15">
      <c r="A109" s="11">
        <f t="shared" si="6"/>
        <v>286</v>
      </c>
      <c r="B109" s="10">
        <f t="shared" si="7"/>
        <v>100</v>
      </c>
      <c r="C109" s="50" t="s">
        <v>190</v>
      </c>
      <c r="D109" s="11"/>
      <c r="E109" s="16"/>
      <c r="F109" s="16"/>
      <c r="G109" s="19"/>
    </row>
    <row r="110" spans="1:8" x14ac:dyDescent="0.15">
      <c r="A110" s="17"/>
      <c r="B110" s="17"/>
      <c r="C110" s="53" t="s">
        <v>115</v>
      </c>
      <c r="D110" s="32"/>
      <c r="E110" s="32"/>
      <c r="F110" s="32"/>
      <c r="G110" s="33"/>
    </row>
    <row r="111" spans="1:8" ht="94.5" x14ac:dyDescent="0.15">
      <c r="A111" s="11">
        <f t="shared" si="6"/>
        <v>287</v>
      </c>
      <c r="B111" s="10">
        <f t="shared" si="7"/>
        <v>101</v>
      </c>
      <c r="C111" s="44" t="s">
        <v>157</v>
      </c>
      <c r="D111" s="11"/>
      <c r="E111" s="16"/>
      <c r="F111" s="16"/>
      <c r="G111" s="19"/>
    </row>
    <row r="112" spans="1:8" ht="81" x14ac:dyDescent="0.15">
      <c r="A112" s="11">
        <f t="shared" si="6"/>
        <v>288</v>
      </c>
      <c r="B112" s="10">
        <f t="shared" si="7"/>
        <v>102</v>
      </c>
      <c r="C112" s="44" t="s">
        <v>1490</v>
      </c>
      <c r="D112" s="11"/>
      <c r="E112" s="16"/>
      <c r="F112" s="16"/>
      <c r="G112" s="19"/>
    </row>
    <row r="113" spans="1:7" ht="40.5" x14ac:dyDescent="0.15">
      <c r="A113" s="11">
        <f t="shared" si="6"/>
        <v>289</v>
      </c>
      <c r="B113" s="10">
        <f t="shared" si="7"/>
        <v>103</v>
      </c>
      <c r="C113" s="44" t="s">
        <v>158</v>
      </c>
      <c r="D113" s="11"/>
      <c r="E113" s="16"/>
      <c r="F113" s="16"/>
      <c r="G113" s="19"/>
    </row>
  </sheetData>
  <autoFilter ref="A2:G113" xr:uid="{00000000-0009-0000-0000-000003000000}"/>
  <mergeCells count="1">
    <mergeCell ref="B1:C1"/>
  </mergeCells>
  <phoneticPr fontId="12"/>
  <conditionalFormatting sqref="C8">
    <cfRule type="expression" dxfId="23" priority="1" stopIfTrue="1">
      <formula>#REF!="●"</formula>
    </cfRule>
    <cfRule type="expression" dxfId="22" priority="2" stopIfTrue="1">
      <formula>#REF!="★"</formula>
    </cfRule>
    <cfRule type="expression" dxfId="21" priority="3" stopIfTrue="1">
      <formula>#REF!="*"</formula>
    </cfRule>
  </conditionalFormatting>
  <pageMargins left="0.43307086614173229" right="0.43307086614173229" top="0.74803149606299213" bottom="0.74803149606299213" header="0.31496062992125984" footer="0.31496062992125984"/>
  <pageSetup paperSize="9" orientation="landscape" r:id="rId1"/>
  <headerFooter>
    <oddFooter>&amp;C&amp;P／&amp;N</oddFooter>
    <firstHeader>&amp;R&amp;12【別紙４】　システム機能要件対応表</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82"/>
  <sheetViews>
    <sheetView view="pageBreakPreview" zoomScaleNormal="100" zoomScaleSheetLayoutView="100" zoomScalePageLayoutView="90" workbookViewId="0">
      <selection activeCell="C7" sqref="C7"/>
    </sheetView>
  </sheetViews>
  <sheetFormatPr defaultRowHeight="409.6" customHeight="1" x14ac:dyDescent="0.15"/>
  <cols>
    <col min="1" max="1" width="5.125" style="86" customWidth="1"/>
    <col min="2" max="2" width="7.25" style="83" customWidth="1"/>
    <col min="3" max="3" width="56" style="47" customWidth="1"/>
    <col min="4" max="4" width="5.625" style="3" customWidth="1"/>
    <col min="5" max="5" width="10.375" style="3" customWidth="1"/>
    <col min="6" max="6" width="26.625" style="3" customWidth="1"/>
    <col min="7" max="7" width="23.625" style="7" customWidth="1"/>
    <col min="8" max="8" width="19.125" style="3" customWidth="1"/>
    <col min="9" max="16384" width="9" style="3"/>
  </cols>
  <sheetData>
    <row r="1" spans="1:7" s="1" customFormat="1" ht="25.5" customHeight="1" x14ac:dyDescent="0.15">
      <c r="A1" s="25"/>
      <c r="B1" s="176" t="s">
        <v>715</v>
      </c>
      <c r="C1" s="176"/>
      <c r="D1" s="8"/>
      <c r="E1" s="8"/>
      <c r="F1" s="8"/>
      <c r="G1" s="9" t="s">
        <v>239</v>
      </c>
    </row>
    <row r="2" spans="1:7" s="2" customFormat="1" ht="36" customHeight="1" x14ac:dyDescent="0.15">
      <c r="A2" s="121" t="s">
        <v>240</v>
      </c>
      <c r="B2" s="122" t="s">
        <v>241</v>
      </c>
      <c r="C2" s="121" t="s">
        <v>3</v>
      </c>
      <c r="D2" s="121" t="s">
        <v>242</v>
      </c>
      <c r="E2" s="123" t="s">
        <v>243</v>
      </c>
      <c r="F2" s="124" t="s">
        <v>244</v>
      </c>
      <c r="G2" s="121" t="s">
        <v>245</v>
      </c>
    </row>
    <row r="3" spans="1:7" ht="13.5" x14ac:dyDescent="0.15">
      <c r="A3" s="76"/>
      <c r="B3" s="84"/>
      <c r="C3" s="55" t="s">
        <v>714</v>
      </c>
      <c r="D3" s="17"/>
      <c r="E3" s="17"/>
      <c r="F3" s="17"/>
      <c r="G3" s="17"/>
    </row>
    <row r="4" spans="1:7" ht="40.5" x14ac:dyDescent="0.15">
      <c r="A4" s="43">
        <f>'4利用者管理'!A113+1</f>
        <v>290</v>
      </c>
      <c r="B4" s="43">
        <v>1</v>
      </c>
      <c r="C4" s="44" t="s">
        <v>713</v>
      </c>
      <c r="D4" s="11"/>
      <c r="E4" s="16"/>
      <c r="F4" s="16"/>
      <c r="G4" s="19"/>
    </row>
    <row r="5" spans="1:7" ht="67.5" x14ac:dyDescent="0.15">
      <c r="A5" s="11">
        <f t="shared" ref="A5:A38" si="0">IF(A4=0,A3+1,A4+1)</f>
        <v>291</v>
      </c>
      <c r="B5" s="10">
        <f t="shared" ref="B5:B38" si="1">IF(B4=0,B3+1,B4+1)</f>
        <v>2</v>
      </c>
      <c r="C5" s="44" t="s">
        <v>1304</v>
      </c>
      <c r="D5" s="11"/>
      <c r="E5" s="16"/>
      <c r="F5" s="16"/>
      <c r="G5" s="19"/>
    </row>
    <row r="6" spans="1:7" ht="27" x14ac:dyDescent="0.15">
      <c r="A6" s="11">
        <f t="shared" si="0"/>
        <v>292</v>
      </c>
      <c r="B6" s="10">
        <f t="shared" si="1"/>
        <v>3</v>
      </c>
      <c r="C6" s="44" t="s">
        <v>712</v>
      </c>
      <c r="D6" s="11"/>
      <c r="E6" s="16"/>
      <c r="F6" s="16"/>
      <c r="G6" s="19"/>
    </row>
    <row r="7" spans="1:7" ht="256.5" x14ac:dyDescent="0.15">
      <c r="A7" s="11">
        <f t="shared" si="0"/>
        <v>293</v>
      </c>
      <c r="B7" s="10">
        <f t="shared" si="1"/>
        <v>4</v>
      </c>
      <c r="C7" s="44" t="s">
        <v>2090</v>
      </c>
      <c r="D7" s="11"/>
      <c r="E7" s="16"/>
      <c r="F7" s="16"/>
      <c r="G7" s="19"/>
    </row>
    <row r="8" spans="1:7" ht="54" x14ac:dyDescent="0.15">
      <c r="A8" s="11">
        <f t="shared" si="0"/>
        <v>294</v>
      </c>
      <c r="B8" s="10">
        <f t="shared" si="1"/>
        <v>5</v>
      </c>
      <c r="C8" s="44" t="s">
        <v>711</v>
      </c>
      <c r="D8" s="11"/>
      <c r="E8" s="16"/>
      <c r="F8" s="16"/>
      <c r="G8" s="19"/>
    </row>
    <row r="9" spans="1:7" ht="54" x14ac:dyDescent="0.15">
      <c r="A9" s="11">
        <f t="shared" si="0"/>
        <v>295</v>
      </c>
      <c r="B9" s="10">
        <f t="shared" si="1"/>
        <v>6</v>
      </c>
      <c r="C9" s="44" t="s">
        <v>710</v>
      </c>
      <c r="D9" s="11"/>
      <c r="E9" s="16"/>
      <c r="F9" s="16"/>
      <c r="G9" s="19"/>
    </row>
    <row r="10" spans="1:7" ht="67.5" x14ac:dyDescent="0.15">
      <c r="A10" s="11">
        <f t="shared" si="0"/>
        <v>296</v>
      </c>
      <c r="B10" s="10">
        <f t="shared" si="1"/>
        <v>7</v>
      </c>
      <c r="C10" s="44" t="s">
        <v>709</v>
      </c>
      <c r="D10" s="11"/>
      <c r="E10" s="16"/>
      <c r="F10" s="16"/>
      <c r="G10" s="19"/>
    </row>
    <row r="11" spans="1:7" ht="81" x14ac:dyDescent="0.15">
      <c r="A11" s="11">
        <f t="shared" si="0"/>
        <v>297</v>
      </c>
      <c r="B11" s="10">
        <f t="shared" si="1"/>
        <v>8</v>
      </c>
      <c r="C11" s="45" t="s">
        <v>708</v>
      </c>
      <c r="D11" s="11"/>
      <c r="E11" s="16"/>
      <c r="F11" s="16"/>
      <c r="G11" s="19"/>
    </row>
    <row r="12" spans="1:7" ht="108" x14ac:dyDescent="0.15">
      <c r="A12" s="11">
        <f t="shared" si="0"/>
        <v>298</v>
      </c>
      <c r="B12" s="10">
        <f t="shared" si="1"/>
        <v>9</v>
      </c>
      <c r="C12" s="44" t="s">
        <v>707</v>
      </c>
      <c r="D12" s="11"/>
      <c r="E12" s="16"/>
      <c r="F12" s="16"/>
      <c r="G12" s="19"/>
    </row>
    <row r="13" spans="1:7" ht="27" x14ac:dyDescent="0.15">
      <c r="A13" s="11">
        <f t="shared" si="0"/>
        <v>299</v>
      </c>
      <c r="B13" s="10">
        <f t="shared" si="1"/>
        <v>10</v>
      </c>
      <c r="C13" s="44" t="s">
        <v>706</v>
      </c>
      <c r="D13" s="11"/>
      <c r="E13" s="16"/>
      <c r="F13" s="16"/>
      <c r="G13" s="19"/>
    </row>
    <row r="14" spans="1:7" ht="121.5" x14ac:dyDescent="0.15">
      <c r="A14" s="11">
        <f t="shared" si="0"/>
        <v>300</v>
      </c>
      <c r="B14" s="10">
        <f t="shared" si="1"/>
        <v>11</v>
      </c>
      <c r="C14" s="44" t="s">
        <v>1704</v>
      </c>
      <c r="D14" s="11"/>
      <c r="E14" s="16"/>
      <c r="F14" s="16"/>
      <c r="G14" s="19"/>
    </row>
    <row r="15" spans="1:7" ht="40.5" x14ac:dyDescent="0.15">
      <c r="A15" s="11">
        <f t="shared" si="0"/>
        <v>301</v>
      </c>
      <c r="B15" s="10">
        <f t="shared" si="1"/>
        <v>12</v>
      </c>
      <c r="C15" s="44" t="s">
        <v>705</v>
      </c>
      <c r="D15" s="11"/>
      <c r="E15" s="16"/>
      <c r="F15" s="16"/>
      <c r="G15" s="19"/>
    </row>
    <row r="16" spans="1:7" ht="67.5" x14ac:dyDescent="0.15">
      <c r="A16" s="11">
        <f t="shared" si="0"/>
        <v>302</v>
      </c>
      <c r="B16" s="10">
        <f t="shared" si="1"/>
        <v>13</v>
      </c>
      <c r="C16" s="44" t="s">
        <v>704</v>
      </c>
      <c r="D16" s="11"/>
      <c r="E16" s="16"/>
      <c r="F16" s="16"/>
      <c r="G16" s="19"/>
    </row>
    <row r="17" spans="1:8" ht="27" x14ac:dyDescent="0.15">
      <c r="A17" s="11">
        <f t="shared" si="0"/>
        <v>303</v>
      </c>
      <c r="B17" s="10">
        <f t="shared" si="1"/>
        <v>14</v>
      </c>
      <c r="C17" s="44" t="s">
        <v>1403</v>
      </c>
      <c r="D17" s="11"/>
      <c r="E17" s="16"/>
      <c r="F17" s="16"/>
      <c r="G17" s="19"/>
    </row>
    <row r="18" spans="1:8" ht="40.5" x14ac:dyDescent="0.15">
      <c r="A18" s="11">
        <f t="shared" si="0"/>
        <v>304</v>
      </c>
      <c r="B18" s="10">
        <f t="shared" si="1"/>
        <v>15</v>
      </c>
      <c r="C18" s="44" t="s">
        <v>703</v>
      </c>
      <c r="D18" s="11"/>
      <c r="E18" s="16"/>
      <c r="F18" s="16"/>
      <c r="G18" s="19"/>
    </row>
    <row r="19" spans="1:8" ht="54" x14ac:dyDescent="0.15">
      <c r="A19" s="11">
        <f t="shared" si="0"/>
        <v>305</v>
      </c>
      <c r="B19" s="10">
        <f t="shared" si="1"/>
        <v>16</v>
      </c>
      <c r="C19" s="44" t="s">
        <v>702</v>
      </c>
      <c r="D19" s="11"/>
      <c r="E19" s="16"/>
      <c r="F19" s="16"/>
      <c r="G19" s="19"/>
    </row>
    <row r="20" spans="1:8" ht="81" x14ac:dyDescent="0.15">
      <c r="A20" s="11">
        <f t="shared" si="0"/>
        <v>306</v>
      </c>
      <c r="B20" s="10">
        <f t="shared" si="1"/>
        <v>17</v>
      </c>
      <c r="C20" s="44" t="s">
        <v>701</v>
      </c>
      <c r="D20" s="11"/>
      <c r="E20" s="16"/>
      <c r="F20" s="16"/>
      <c r="G20" s="19"/>
    </row>
    <row r="21" spans="1:8" ht="40.5" x14ac:dyDescent="0.15">
      <c r="A21" s="11">
        <f t="shared" si="0"/>
        <v>307</v>
      </c>
      <c r="B21" s="10">
        <f t="shared" si="1"/>
        <v>18</v>
      </c>
      <c r="C21" s="44" t="s">
        <v>700</v>
      </c>
      <c r="D21" s="11"/>
      <c r="E21" s="16"/>
      <c r="F21" s="16"/>
      <c r="G21" s="19"/>
    </row>
    <row r="22" spans="1:8" ht="135" x14ac:dyDescent="0.15">
      <c r="A22" s="11">
        <f t="shared" si="0"/>
        <v>308</v>
      </c>
      <c r="B22" s="10">
        <f t="shared" si="1"/>
        <v>19</v>
      </c>
      <c r="C22" s="44" t="s">
        <v>1706</v>
      </c>
      <c r="D22" s="11"/>
      <c r="E22" s="16"/>
      <c r="F22" s="16"/>
      <c r="G22" s="19"/>
    </row>
    <row r="23" spans="1:8" ht="81" x14ac:dyDescent="0.15">
      <c r="A23" s="11">
        <f t="shared" si="0"/>
        <v>309</v>
      </c>
      <c r="B23" s="10">
        <f t="shared" si="1"/>
        <v>20</v>
      </c>
      <c r="C23" s="44" t="s">
        <v>1707</v>
      </c>
      <c r="D23" s="11"/>
      <c r="E23" s="16"/>
      <c r="F23" s="16"/>
      <c r="G23" s="19"/>
    </row>
    <row r="24" spans="1:8" ht="108" x14ac:dyDescent="0.15">
      <c r="A24" s="11">
        <f t="shared" si="0"/>
        <v>310</v>
      </c>
      <c r="B24" s="10">
        <f t="shared" si="1"/>
        <v>21</v>
      </c>
      <c r="C24" s="44" t="s">
        <v>1705</v>
      </c>
      <c r="D24" s="11"/>
      <c r="E24" s="16"/>
      <c r="F24" s="16"/>
      <c r="G24" s="19"/>
      <c r="H24" s="100"/>
    </row>
    <row r="25" spans="1:8" ht="54" x14ac:dyDescent="0.15">
      <c r="A25" s="11">
        <f t="shared" si="0"/>
        <v>311</v>
      </c>
      <c r="B25" s="10">
        <f t="shared" si="1"/>
        <v>22</v>
      </c>
      <c r="C25" s="44" t="s">
        <v>699</v>
      </c>
      <c r="D25" s="11"/>
      <c r="E25" s="16"/>
      <c r="F25" s="16"/>
      <c r="G25" s="19"/>
    </row>
    <row r="26" spans="1:8" ht="40.5" x14ac:dyDescent="0.15">
      <c r="A26" s="11">
        <f t="shared" si="0"/>
        <v>312</v>
      </c>
      <c r="B26" s="10">
        <f t="shared" si="1"/>
        <v>23</v>
      </c>
      <c r="C26" s="44" t="s">
        <v>698</v>
      </c>
      <c r="D26" s="11"/>
      <c r="E26" s="16"/>
      <c r="F26" s="16"/>
      <c r="G26" s="19"/>
    </row>
    <row r="27" spans="1:8" ht="108" x14ac:dyDescent="0.15">
      <c r="A27" s="11">
        <f t="shared" si="0"/>
        <v>313</v>
      </c>
      <c r="B27" s="10">
        <f t="shared" si="1"/>
        <v>24</v>
      </c>
      <c r="C27" s="44" t="s">
        <v>697</v>
      </c>
      <c r="D27" s="11"/>
      <c r="E27" s="16"/>
      <c r="F27" s="16"/>
      <c r="G27" s="19"/>
    </row>
    <row r="28" spans="1:8" ht="54" x14ac:dyDescent="0.15">
      <c r="A28" s="11">
        <f t="shared" si="0"/>
        <v>314</v>
      </c>
      <c r="B28" s="10">
        <f t="shared" si="1"/>
        <v>25</v>
      </c>
      <c r="C28" s="44" t="s">
        <v>696</v>
      </c>
      <c r="D28" s="11"/>
      <c r="E28" s="16"/>
      <c r="F28" s="16"/>
      <c r="G28" s="19"/>
    </row>
    <row r="29" spans="1:8" ht="40.5" x14ac:dyDescent="0.15">
      <c r="A29" s="11">
        <f t="shared" si="0"/>
        <v>315</v>
      </c>
      <c r="B29" s="10">
        <f t="shared" si="1"/>
        <v>26</v>
      </c>
      <c r="C29" s="44" t="s">
        <v>695</v>
      </c>
      <c r="D29" s="11"/>
      <c r="E29" s="16"/>
      <c r="F29" s="16"/>
      <c r="G29" s="19"/>
    </row>
    <row r="30" spans="1:8" ht="40.5" x14ac:dyDescent="0.15">
      <c r="A30" s="11">
        <f t="shared" si="0"/>
        <v>316</v>
      </c>
      <c r="B30" s="10">
        <f t="shared" si="1"/>
        <v>27</v>
      </c>
      <c r="C30" s="44" t="s">
        <v>694</v>
      </c>
      <c r="D30" s="11"/>
      <c r="E30" s="16"/>
      <c r="F30" s="16"/>
      <c r="G30" s="19"/>
    </row>
    <row r="31" spans="1:8" ht="40.5" x14ac:dyDescent="0.15">
      <c r="A31" s="11">
        <f t="shared" si="0"/>
        <v>317</v>
      </c>
      <c r="B31" s="10">
        <f t="shared" si="1"/>
        <v>28</v>
      </c>
      <c r="C31" s="44" t="s">
        <v>693</v>
      </c>
      <c r="D31" s="11"/>
      <c r="E31" s="16"/>
      <c r="F31" s="16"/>
      <c r="G31" s="19"/>
    </row>
    <row r="32" spans="1:8" ht="135" x14ac:dyDescent="0.15">
      <c r="A32" s="11">
        <f t="shared" si="0"/>
        <v>318</v>
      </c>
      <c r="B32" s="10">
        <f t="shared" si="1"/>
        <v>29</v>
      </c>
      <c r="C32" s="44" t="s">
        <v>692</v>
      </c>
      <c r="D32" s="11"/>
      <c r="E32" s="16"/>
      <c r="F32" s="16"/>
      <c r="G32" s="19"/>
    </row>
    <row r="33" spans="1:7" ht="94.5" x14ac:dyDescent="0.15">
      <c r="A33" s="11">
        <f t="shared" si="0"/>
        <v>319</v>
      </c>
      <c r="B33" s="10">
        <f t="shared" si="1"/>
        <v>30</v>
      </c>
      <c r="C33" s="44" t="s">
        <v>691</v>
      </c>
      <c r="D33" s="11"/>
      <c r="E33" s="16"/>
      <c r="F33" s="16"/>
      <c r="G33" s="19"/>
    </row>
    <row r="34" spans="1:7" ht="40.5" x14ac:dyDescent="0.15">
      <c r="A34" s="11">
        <f t="shared" si="0"/>
        <v>320</v>
      </c>
      <c r="B34" s="10">
        <f t="shared" si="1"/>
        <v>31</v>
      </c>
      <c r="C34" s="44" t="s">
        <v>690</v>
      </c>
      <c r="D34" s="11"/>
      <c r="E34" s="16"/>
      <c r="F34" s="16"/>
      <c r="G34" s="19"/>
    </row>
    <row r="35" spans="1:7" ht="40.5" x14ac:dyDescent="0.15">
      <c r="A35" s="11">
        <f t="shared" si="0"/>
        <v>321</v>
      </c>
      <c r="B35" s="10">
        <f t="shared" si="1"/>
        <v>32</v>
      </c>
      <c r="C35" s="44" t="s">
        <v>689</v>
      </c>
      <c r="D35" s="11"/>
      <c r="E35" s="16"/>
      <c r="F35" s="16"/>
      <c r="G35" s="19"/>
    </row>
    <row r="36" spans="1:7" ht="283.5" x14ac:dyDescent="0.15">
      <c r="A36" s="11">
        <f t="shared" si="0"/>
        <v>322</v>
      </c>
      <c r="B36" s="10">
        <f t="shared" si="1"/>
        <v>33</v>
      </c>
      <c r="C36" s="44" t="s">
        <v>1404</v>
      </c>
      <c r="D36" s="11"/>
      <c r="E36" s="16"/>
      <c r="F36" s="16"/>
      <c r="G36" s="19"/>
    </row>
    <row r="37" spans="1:7" ht="67.5" x14ac:dyDescent="0.15">
      <c r="A37" s="11">
        <f t="shared" si="0"/>
        <v>323</v>
      </c>
      <c r="B37" s="10">
        <f t="shared" si="1"/>
        <v>34</v>
      </c>
      <c r="C37" s="44" t="s">
        <v>1407</v>
      </c>
      <c r="D37" s="11"/>
      <c r="E37" s="16"/>
      <c r="F37" s="16"/>
      <c r="G37" s="19"/>
    </row>
    <row r="38" spans="1:7" ht="81" x14ac:dyDescent="0.15">
      <c r="A38" s="11">
        <f t="shared" si="0"/>
        <v>324</v>
      </c>
      <c r="B38" s="10">
        <f t="shared" si="1"/>
        <v>35</v>
      </c>
      <c r="C38" s="44" t="s">
        <v>1077</v>
      </c>
      <c r="D38" s="11"/>
      <c r="E38" s="16"/>
      <c r="F38" s="16"/>
      <c r="G38" s="19"/>
    </row>
    <row r="39" spans="1:7" ht="13.5" x14ac:dyDescent="0.15">
      <c r="A39" s="17"/>
      <c r="B39" s="17"/>
      <c r="C39" s="53" t="s">
        <v>688</v>
      </c>
      <c r="D39" s="32"/>
      <c r="E39" s="32"/>
      <c r="F39" s="32"/>
      <c r="G39" s="33"/>
    </row>
    <row r="40" spans="1:7" ht="337.5" x14ac:dyDescent="0.15">
      <c r="A40" s="11">
        <f t="shared" ref="A40:B42" si="2">IF(A39=0,A38+1,A39+1)</f>
        <v>325</v>
      </c>
      <c r="B40" s="10">
        <f t="shared" si="2"/>
        <v>36</v>
      </c>
      <c r="C40" s="44" t="s">
        <v>687</v>
      </c>
      <c r="D40" s="11"/>
      <c r="E40" s="16"/>
      <c r="F40" s="16"/>
      <c r="G40" s="19"/>
    </row>
    <row r="41" spans="1:7" ht="67.5" x14ac:dyDescent="0.15">
      <c r="A41" s="11">
        <f t="shared" si="2"/>
        <v>326</v>
      </c>
      <c r="B41" s="10">
        <f t="shared" si="2"/>
        <v>37</v>
      </c>
      <c r="C41" s="44" t="s">
        <v>686</v>
      </c>
      <c r="D41" s="11"/>
      <c r="E41" s="16"/>
      <c r="F41" s="16"/>
      <c r="G41" s="19"/>
    </row>
    <row r="42" spans="1:7" ht="108" x14ac:dyDescent="0.15">
      <c r="A42" s="11">
        <f t="shared" si="2"/>
        <v>327</v>
      </c>
      <c r="B42" s="10">
        <f t="shared" si="2"/>
        <v>38</v>
      </c>
      <c r="C42" s="44" t="s">
        <v>682</v>
      </c>
      <c r="D42" s="11"/>
      <c r="E42" s="16"/>
      <c r="F42" s="16"/>
      <c r="G42" s="19"/>
    </row>
    <row r="43" spans="1:7" ht="13.5" x14ac:dyDescent="0.15">
      <c r="A43" s="17"/>
      <c r="B43" s="17"/>
      <c r="C43" s="53" t="s">
        <v>685</v>
      </c>
      <c r="D43" s="32"/>
      <c r="E43" s="32"/>
      <c r="F43" s="32"/>
      <c r="G43" s="33"/>
    </row>
    <row r="44" spans="1:7" ht="337.5" x14ac:dyDescent="0.15">
      <c r="A44" s="11">
        <f t="shared" ref="A44:B46" si="3">IF(A43=0,A42+1,A43+1)</f>
        <v>328</v>
      </c>
      <c r="B44" s="10">
        <f t="shared" si="3"/>
        <v>39</v>
      </c>
      <c r="C44" s="44" t="s">
        <v>684</v>
      </c>
      <c r="D44" s="11"/>
      <c r="E44" s="16"/>
      <c r="F44" s="16"/>
      <c r="G44" s="19"/>
    </row>
    <row r="45" spans="1:7" ht="40.5" x14ac:dyDescent="0.15">
      <c r="A45" s="11">
        <f t="shared" si="3"/>
        <v>329</v>
      </c>
      <c r="B45" s="10">
        <f t="shared" si="3"/>
        <v>40</v>
      </c>
      <c r="C45" s="44" t="s">
        <v>683</v>
      </c>
      <c r="D45" s="11"/>
      <c r="E45" s="16"/>
      <c r="F45" s="16"/>
      <c r="G45" s="19"/>
    </row>
    <row r="46" spans="1:7" ht="108" x14ac:dyDescent="0.15">
      <c r="A46" s="11">
        <f t="shared" si="3"/>
        <v>330</v>
      </c>
      <c r="B46" s="10">
        <f t="shared" si="3"/>
        <v>41</v>
      </c>
      <c r="C46" s="44" t="s">
        <v>682</v>
      </c>
      <c r="D46" s="11"/>
      <c r="E46" s="16"/>
      <c r="F46" s="16"/>
      <c r="G46" s="19"/>
    </row>
    <row r="47" spans="1:7" ht="13.5" x14ac:dyDescent="0.15">
      <c r="A47" s="17"/>
      <c r="B47" s="17"/>
      <c r="C47" s="53" t="s">
        <v>681</v>
      </c>
      <c r="D47" s="32"/>
      <c r="E47" s="32"/>
      <c r="F47" s="32"/>
      <c r="G47" s="33"/>
    </row>
    <row r="48" spans="1:7" ht="67.5" x14ac:dyDescent="0.15">
      <c r="A48" s="11">
        <f t="shared" ref="A48:A65" si="4">IF(A47=0,A46+1,A47+1)</f>
        <v>331</v>
      </c>
      <c r="B48" s="10">
        <f t="shared" ref="B48:B65" si="5">IF(B47=0,B46+1,B47+1)</f>
        <v>42</v>
      </c>
      <c r="C48" s="44" t="s">
        <v>680</v>
      </c>
      <c r="D48" s="11"/>
      <c r="E48" s="16"/>
      <c r="F48" s="16"/>
      <c r="G48" s="19"/>
    </row>
    <row r="49" spans="1:8" ht="54" x14ac:dyDescent="0.15">
      <c r="A49" s="11">
        <f t="shared" si="4"/>
        <v>332</v>
      </c>
      <c r="B49" s="10">
        <f t="shared" si="5"/>
        <v>43</v>
      </c>
      <c r="C49" s="44" t="s">
        <v>679</v>
      </c>
      <c r="D49" s="11"/>
      <c r="E49" s="16"/>
      <c r="F49" s="16"/>
      <c r="G49" s="19"/>
    </row>
    <row r="50" spans="1:8" ht="54" x14ac:dyDescent="0.15">
      <c r="A50" s="11">
        <f t="shared" si="4"/>
        <v>333</v>
      </c>
      <c r="B50" s="10">
        <f t="shared" si="5"/>
        <v>44</v>
      </c>
      <c r="C50" s="44" t="s">
        <v>678</v>
      </c>
      <c r="D50" s="11"/>
      <c r="E50" s="16"/>
      <c r="F50" s="16"/>
      <c r="G50" s="19"/>
    </row>
    <row r="51" spans="1:8" ht="365.25" customHeight="1" x14ac:dyDescent="0.15">
      <c r="A51" s="11">
        <f t="shared" si="4"/>
        <v>334</v>
      </c>
      <c r="B51" s="10">
        <f t="shared" si="5"/>
        <v>45</v>
      </c>
      <c r="C51" s="137" t="s">
        <v>1405</v>
      </c>
      <c r="D51" s="88"/>
      <c r="E51" s="88"/>
      <c r="F51" s="88"/>
      <c r="G51" s="89"/>
    </row>
    <row r="52" spans="1:8" ht="121.5" x14ac:dyDescent="0.15">
      <c r="A52" s="11">
        <f t="shared" si="4"/>
        <v>335</v>
      </c>
      <c r="B52" s="10">
        <f t="shared" si="5"/>
        <v>46</v>
      </c>
      <c r="C52" s="138" t="s">
        <v>829</v>
      </c>
      <c r="D52" s="90"/>
      <c r="E52" s="90"/>
      <c r="F52" s="90"/>
      <c r="G52" s="91"/>
    </row>
    <row r="53" spans="1:8" ht="67.5" x14ac:dyDescent="0.15">
      <c r="A53" s="11">
        <f t="shared" si="4"/>
        <v>336</v>
      </c>
      <c r="B53" s="10">
        <f t="shared" si="5"/>
        <v>47</v>
      </c>
      <c r="C53" s="72" t="s">
        <v>1406</v>
      </c>
      <c r="D53" s="90"/>
      <c r="E53" s="90"/>
      <c r="F53" s="90"/>
      <c r="G53" s="91"/>
    </row>
    <row r="54" spans="1:8" ht="94.5" x14ac:dyDescent="0.15">
      <c r="A54" s="11">
        <f t="shared" si="4"/>
        <v>337</v>
      </c>
      <c r="B54" s="10">
        <f t="shared" si="5"/>
        <v>48</v>
      </c>
      <c r="C54" s="44" t="s">
        <v>2081</v>
      </c>
      <c r="D54" s="11"/>
      <c r="E54" s="16"/>
      <c r="F54" s="16"/>
      <c r="G54" s="19"/>
    </row>
    <row r="55" spans="1:8" ht="67.5" x14ac:dyDescent="0.15">
      <c r="A55" s="11">
        <f t="shared" si="4"/>
        <v>338</v>
      </c>
      <c r="B55" s="10">
        <f t="shared" si="5"/>
        <v>49</v>
      </c>
      <c r="C55" s="44" t="s">
        <v>677</v>
      </c>
      <c r="D55" s="11"/>
      <c r="E55" s="16"/>
      <c r="F55" s="16"/>
      <c r="G55" s="19"/>
    </row>
    <row r="56" spans="1:8" ht="108" x14ac:dyDescent="0.15">
      <c r="A56" s="11">
        <f t="shared" si="4"/>
        <v>339</v>
      </c>
      <c r="B56" s="10">
        <f t="shared" si="5"/>
        <v>50</v>
      </c>
      <c r="C56" s="44" t="s">
        <v>676</v>
      </c>
      <c r="D56" s="11"/>
      <c r="E56" s="16"/>
      <c r="F56" s="16"/>
      <c r="G56" s="19"/>
    </row>
    <row r="57" spans="1:8" ht="81" x14ac:dyDescent="0.15">
      <c r="A57" s="11">
        <f t="shared" si="4"/>
        <v>340</v>
      </c>
      <c r="B57" s="10">
        <f t="shared" si="5"/>
        <v>51</v>
      </c>
      <c r="C57" s="44" t="s">
        <v>675</v>
      </c>
      <c r="D57" s="11"/>
      <c r="E57" s="16"/>
      <c r="F57" s="16"/>
      <c r="G57" s="19"/>
    </row>
    <row r="58" spans="1:8" ht="67.5" x14ac:dyDescent="0.15">
      <c r="A58" s="11">
        <f t="shared" si="4"/>
        <v>341</v>
      </c>
      <c r="B58" s="10">
        <f t="shared" si="5"/>
        <v>52</v>
      </c>
      <c r="C58" s="44" t="s">
        <v>674</v>
      </c>
      <c r="D58" s="11"/>
      <c r="E58" s="16"/>
      <c r="F58" s="16"/>
      <c r="G58" s="19"/>
    </row>
    <row r="59" spans="1:8" ht="54" x14ac:dyDescent="0.15">
      <c r="A59" s="11">
        <f t="shared" si="4"/>
        <v>342</v>
      </c>
      <c r="B59" s="10">
        <f t="shared" si="5"/>
        <v>53</v>
      </c>
      <c r="C59" s="44" t="s">
        <v>673</v>
      </c>
      <c r="D59" s="11"/>
      <c r="E59" s="16"/>
      <c r="F59" s="16"/>
      <c r="G59" s="19"/>
    </row>
    <row r="60" spans="1:8" ht="40.5" x14ac:dyDescent="0.15">
      <c r="A60" s="11">
        <f t="shared" si="4"/>
        <v>343</v>
      </c>
      <c r="B60" s="10">
        <f t="shared" si="5"/>
        <v>54</v>
      </c>
      <c r="C60" s="44" t="s">
        <v>672</v>
      </c>
      <c r="D60" s="11"/>
      <c r="E60" s="16"/>
      <c r="F60" s="16"/>
      <c r="G60" s="19"/>
    </row>
    <row r="61" spans="1:8" ht="40.5" x14ac:dyDescent="0.15">
      <c r="A61" s="73">
        <f t="shared" si="4"/>
        <v>344</v>
      </c>
      <c r="B61" s="161">
        <f t="shared" si="5"/>
        <v>55</v>
      </c>
      <c r="C61" s="162" t="s">
        <v>1709</v>
      </c>
      <c r="D61" s="11"/>
      <c r="E61" s="16"/>
      <c r="F61" s="16"/>
      <c r="G61" s="19"/>
    </row>
    <row r="62" spans="1:8" ht="67.5" x14ac:dyDescent="0.15">
      <c r="A62" s="73">
        <f t="shared" si="4"/>
        <v>345</v>
      </c>
      <c r="B62" s="161">
        <f t="shared" si="5"/>
        <v>56</v>
      </c>
      <c r="C62" s="162" t="s">
        <v>1710</v>
      </c>
      <c r="D62" s="11"/>
      <c r="E62" s="16"/>
      <c r="F62" s="16"/>
      <c r="G62" s="19"/>
    </row>
    <row r="63" spans="1:8" ht="40.5" x14ac:dyDescent="0.15">
      <c r="A63" s="11">
        <f t="shared" si="4"/>
        <v>346</v>
      </c>
      <c r="B63" s="10">
        <f t="shared" si="5"/>
        <v>57</v>
      </c>
      <c r="C63" s="44" t="s">
        <v>1444</v>
      </c>
      <c r="D63" s="11"/>
      <c r="E63" s="16"/>
      <c r="F63" s="16"/>
      <c r="G63" s="19"/>
      <c r="H63" s="100"/>
    </row>
    <row r="64" spans="1:8" ht="81" x14ac:dyDescent="0.15">
      <c r="A64" s="11">
        <f t="shared" si="4"/>
        <v>347</v>
      </c>
      <c r="B64" s="10">
        <f t="shared" si="5"/>
        <v>58</v>
      </c>
      <c r="C64" s="45" t="s">
        <v>1493</v>
      </c>
      <c r="D64" s="11"/>
      <c r="E64" s="16"/>
      <c r="F64" s="16"/>
      <c r="G64" s="19"/>
    </row>
    <row r="65" spans="1:8" ht="54" x14ac:dyDescent="0.15">
      <c r="A65" s="11">
        <f t="shared" si="4"/>
        <v>348</v>
      </c>
      <c r="B65" s="10">
        <f t="shared" si="5"/>
        <v>59</v>
      </c>
      <c r="C65" s="45" t="s">
        <v>1475</v>
      </c>
      <c r="D65" s="11"/>
      <c r="E65" s="16"/>
      <c r="F65" s="16"/>
      <c r="G65" s="19"/>
      <c r="H65" s="100"/>
    </row>
    <row r="66" spans="1:8" ht="13.5" x14ac:dyDescent="0.15">
      <c r="A66" s="17"/>
      <c r="B66" s="17"/>
      <c r="C66" s="53" t="s">
        <v>671</v>
      </c>
      <c r="D66" s="32"/>
      <c r="E66" s="32"/>
      <c r="F66" s="32"/>
      <c r="G66" s="33"/>
    </row>
    <row r="67" spans="1:8" ht="94.5" x14ac:dyDescent="0.15">
      <c r="A67" s="11">
        <f t="shared" ref="A67:A75" si="6">IF(A66=0,A65+1,A66+1)</f>
        <v>349</v>
      </c>
      <c r="B67" s="10">
        <f t="shared" ref="B67:B75" si="7">IF(B66=0,B65+1,B66+1)</f>
        <v>60</v>
      </c>
      <c r="C67" s="44" t="s">
        <v>670</v>
      </c>
      <c r="D67" s="11"/>
      <c r="E67" s="16"/>
      <c r="F67" s="16"/>
      <c r="G67" s="19"/>
    </row>
    <row r="68" spans="1:8" ht="40.5" x14ac:dyDescent="0.15">
      <c r="A68" s="11">
        <f t="shared" si="6"/>
        <v>350</v>
      </c>
      <c r="B68" s="10">
        <f t="shared" si="7"/>
        <v>61</v>
      </c>
      <c r="C68" s="44" t="s">
        <v>669</v>
      </c>
      <c r="D68" s="11"/>
      <c r="E68" s="16"/>
      <c r="F68" s="16"/>
      <c r="G68" s="19"/>
    </row>
    <row r="69" spans="1:8" ht="81" x14ac:dyDescent="0.15">
      <c r="A69" s="11">
        <f t="shared" si="6"/>
        <v>351</v>
      </c>
      <c r="B69" s="10">
        <f t="shared" si="7"/>
        <v>62</v>
      </c>
      <c r="C69" s="45" t="s">
        <v>668</v>
      </c>
      <c r="D69" s="11"/>
      <c r="E69" s="16"/>
      <c r="F69" s="16"/>
      <c r="G69" s="19"/>
    </row>
    <row r="70" spans="1:8" ht="40.5" x14ac:dyDescent="0.15">
      <c r="A70" s="11">
        <f t="shared" si="6"/>
        <v>352</v>
      </c>
      <c r="B70" s="10">
        <f t="shared" si="7"/>
        <v>63</v>
      </c>
      <c r="C70" s="45" t="s">
        <v>667</v>
      </c>
      <c r="D70" s="11"/>
      <c r="E70" s="16"/>
      <c r="F70" s="16"/>
      <c r="G70" s="19"/>
    </row>
    <row r="71" spans="1:8" ht="40.5" x14ac:dyDescent="0.15">
      <c r="A71" s="11">
        <f t="shared" si="6"/>
        <v>353</v>
      </c>
      <c r="B71" s="10">
        <f t="shared" si="7"/>
        <v>64</v>
      </c>
      <c r="C71" s="45" t="s">
        <v>666</v>
      </c>
      <c r="D71" s="11"/>
      <c r="E71" s="16"/>
      <c r="F71" s="16"/>
      <c r="G71" s="19"/>
    </row>
    <row r="72" spans="1:8" ht="175.5" x14ac:dyDescent="0.15">
      <c r="A72" s="11">
        <f t="shared" si="6"/>
        <v>354</v>
      </c>
      <c r="B72" s="10">
        <f t="shared" si="7"/>
        <v>65</v>
      </c>
      <c r="C72" s="45" t="s">
        <v>665</v>
      </c>
      <c r="D72" s="11"/>
      <c r="E72" s="16"/>
      <c r="F72" s="16"/>
      <c r="G72" s="19"/>
    </row>
    <row r="73" spans="1:8" ht="67.5" x14ac:dyDescent="0.15">
      <c r="A73" s="11">
        <f t="shared" si="6"/>
        <v>355</v>
      </c>
      <c r="B73" s="10">
        <f t="shared" si="7"/>
        <v>66</v>
      </c>
      <c r="C73" s="45" t="s">
        <v>664</v>
      </c>
      <c r="D73" s="11"/>
      <c r="E73" s="16"/>
      <c r="F73" s="16"/>
      <c r="G73" s="19"/>
    </row>
    <row r="74" spans="1:8" ht="108" x14ac:dyDescent="0.15">
      <c r="A74" s="11">
        <f t="shared" si="6"/>
        <v>356</v>
      </c>
      <c r="B74" s="10">
        <f t="shared" si="7"/>
        <v>67</v>
      </c>
      <c r="C74" s="45" t="s">
        <v>663</v>
      </c>
      <c r="D74" s="11"/>
      <c r="E74" s="16"/>
      <c r="F74" s="16"/>
      <c r="G74" s="19"/>
    </row>
    <row r="75" spans="1:8" ht="121.5" x14ac:dyDescent="0.15">
      <c r="A75" s="11">
        <f t="shared" si="6"/>
        <v>357</v>
      </c>
      <c r="B75" s="10">
        <f t="shared" si="7"/>
        <v>68</v>
      </c>
      <c r="C75" s="45" t="s">
        <v>662</v>
      </c>
      <c r="D75" s="11"/>
      <c r="E75" s="16"/>
      <c r="F75" s="16"/>
      <c r="G75" s="19"/>
    </row>
    <row r="76" spans="1:8" ht="13.5" x14ac:dyDescent="0.15">
      <c r="A76" s="17"/>
      <c r="B76" s="17"/>
      <c r="C76" s="53" t="s">
        <v>661</v>
      </c>
      <c r="D76" s="32"/>
      <c r="E76" s="32"/>
      <c r="F76" s="32"/>
      <c r="G76" s="33"/>
    </row>
    <row r="77" spans="1:8" ht="54" x14ac:dyDescent="0.15">
      <c r="A77" s="11">
        <f t="shared" ref="A77:B79" si="8">IF(A76=0,A75+1,A76+1)</f>
        <v>358</v>
      </c>
      <c r="B77" s="10">
        <f t="shared" si="8"/>
        <v>69</v>
      </c>
      <c r="C77" s="44" t="s">
        <v>660</v>
      </c>
      <c r="D77" s="11"/>
      <c r="E77" s="16"/>
      <c r="F77" s="16"/>
      <c r="G77" s="19"/>
    </row>
    <row r="78" spans="1:8" ht="27" x14ac:dyDescent="0.15">
      <c r="A78" s="11">
        <f t="shared" si="8"/>
        <v>359</v>
      </c>
      <c r="B78" s="10">
        <f t="shared" si="8"/>
        <v>70</v>
      </c>
      <c r="C78" s="44" t="s">
        <v>659</v>
      </c>
      <c r="D78" s="11"/>
      <c r="E78" s="16"/>
      <c r="F78" s="16"/>
      <c r="G78" s="19"/>
    </row>
    <row r="79" spans="1:8" ht="27" x14ac:dyDescent="0.15">
      <c r="A79" s="11">
        <f t="shared" si="8"/>
        <v>360</v>
      </c>
      <c r="B79" s="10">
        <f t="shared" si="8"/>
        <v>71</v>
      </c>
      <c r="C79" s="44" t="s">
        <v>1443</v>
      </c>
      <c r="D79" s="11"/>
      <c r="E79" s="16"/>
      <c r="F79" s="16"/>
      <c r="G79" s="19"/>
    </row>
    <row r="80" spans="1:8" ht="13.5" x14ac:dyDescent="0.15"/>
    <row r="81" ht="13.5" x14ac:dyDescent="0.15"/>
    <row r="82" ht="13.5" x14ac:dyDescent="0.15"/>
  </sheetData>
  <autoFilter ref="A2:G79" xr:uid="{00000000-0009-0000-0000-000004000000}"/>
  <mergeCells count="1">
    <mergeCell ref="B1:C1"/>
  </mergeCells>
  <phoneticPr fontId="19"/>
  <pageMargins left="0.43307086614173229" right="0.43307086614173229" top="0.74803149606299213" bottom="0.74803149606299213" header="0.31496062992125984" footer="0.31496062992125984"/>
  <pageSetup paperSize="9" scale="97" orientation="landscape" r:id="rId1"/>
  <headerFooter>
    <oddFooter>&amp;C&amp;P／&amp;N</oddFooter>
    <firstHeader>&amp;R&amp;12【別紙４】　システム機能要件対応表</firstHeader>
  </headerFooter>
  <rowBreaks count="4" manualBreakCount="4">
    <brk id="38" max="6" man="1"/>
    <brk id="50" max="7" man="1"/>
    <brk id="53" max="7" man="1"/>
    <brk id="75"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dimension ref="A1:H170"/>
  <sheetViews>
    <sheetView view="pageBreakPreview" zoomScaleNormal="100" zoomScaleSheetLayoutView="100" zoomScalePageLayoutView="90" workbookViewId="0">
      <selection activeCell="H22" sqref="H22"/>
    </sheetView>
  </sheetViews>
  <sheetFormatPr defaultRowHeight="13.5" x14ac:dyDescent="0.15"/>
  <cols>
    <col min="1" max="1" width="5.125" style="86" customWidth="1"/>
    <col min="2" max="2" width="7.25" style="83" customWidth="1"/>
    <col min="3" max="3" width="56" style="47" customWidth="1"/>
    <col min="4" max="4" width="5.625" style="3" customWidth="1"/>
    <col min="5" max="5" width="10.375" style="3" customWidth="1"/>
    <col min="6" max="6" width="26.625" style="3" customWidth="1"/>
    <col min="7" max="7" width="23.625" style="7" customWidth="1"/>
    <col min="8" max="8" width="26.75" style="100" customWidth="1"/>
    <col min="9" max="16384" width="9" style="3"/>
  </cols>
  <sheetData>
    <row r="1" spans="1:8" s="1" customFormat="1" ht="25.5" customHeight="1" x14ac:dyDescent="0.15">
      <c r="A1" s="25"/>
      <c r="B1" s="178" t="s">
        <v>300</v>
      </c>
      <c r="C1" s="178"/>
      <c r="D1" s="8"/>
      <c r="E1" s="8"/>
      <c r="F1" s="8"/>
      <c r="G1" s="9" t="s">
        <v>0</v>
      </c>
      <c r="H1" s="99"/>
    </row>
    <row r="2" spans="1:8" s="2" customFormat="1" ht="36" customHeight="1" x14ac:dyDescent="0.15">
      <c r="A2" s="121" t="s">
        <v>1</v>
      </c>
      <c r="B2" s="122" t="s">
        <v>2</v>
      </c>
      <c r="C2" s="121" t="s">
        <v>3</v>
      </c>
      <c r="D2" s="121" t="s">
        <v>4</v>
      </c>
      <c r="E2" s="123" t="s">
        <v>5</v>
      </c>
      <c r="F2" s="124" t="s">
        <v>6</v>
      </c>
      <c r="G2" s="121" t="s">
        <v>7</v>
      </c>
      <c r="H2" s="100"/>
    </row>
    <row r="3" spans="1:8" s="4" customFormat="1" x14ac:dyDescent="0.15">
      <c r="A3" s="77"/>
      <c r="B3" s="84"/>
      <c r="C3" s="177" t="s">
        <v>1447</v>
      </c>
      <c r="D3" s="177"/>
      <c r="E3" s="177"/>
      <c r="F3" s="177"/>
      <c r="G3" s="177"/>
      <c r="H3" s="141"/>
    </row>
    <row r="4" spans="1:8" s="2" customFormat="1" ht="40.5" x14ac:dyDescent="0.15">
      <c r="A4" s="43">
        <f>'5予約管理'!A79+1</f>
        <v>361</v>
      </c>
      <c r="B4" s="43">
        <v>1</v>
      </c>
      <c r="C4" s="44" t="s">
        <v>1449</v>
      </c>
      <c r="D4" s="11"/>
      <c r="E4" s="16"/>
      <c r="F4" s="23"/>
      <c r="G4" s="27"/>
      <c r="H4" s="100"/>
    </row>
    <row r="5" spans="1:8" ht="40.5" x14ac:dyDescent="0.15">
      <c r="A5" s="11">
        <f t="shared" ref="A5:B7" si="0">IF(A4=0,A3+1,A4+1)</f>
        <v>362</v>
      </c>
      <c r="B5" s="10">
        <f t="shared" si="0"/>
        <v>2</v>
      </c>
      <c r="C5" s="44" t="s">
        <v>1450</v>
      </c>
      <c r="D5" s="11"/>
      <c r="E5" s="16"/>
      <c r="F5" s="23"/>
      <c r="G5" s="27"/>
    </row>
    <row r="6" spans="1:8" ht="256.5" x14ac:dyDescent="0.15">
      <c r="A6" s="11">
        <f t="shared" si="0"/>
        <v>363</v>
      </c>
      <c r="B6" s="10">
        <f t="shared" si="0"/>
        <v>3</v>
      </c>
      <c r="C6" s="44" t="s">
        <v>1451</v>
      </c>
      <c r="D6" s="11"/>
      <c r="E6" s="16"/>
      <c r="F6" s="23"/>
      <c r="G6" s="27"/>
    </row>
    <row r="7" spans="1:8" ht="40.5" customHeight="1" x14ac:dyDescent="0.15">
      <c r="A7" s="11">
        <f t="shared" si="0"/>
        <v>364</v>
      </c>
      <c r="B7" s="10">
        <f t="shared" si="0"/>
        <v>4</v>
      </c>
      <c r="C7" s="44" t="s">
        <v>1452</v>
      </c>
      <c r="D7" s="11"/>
      <c r="E7" s="16"/>
      <c r="F7" s="23"/>
      <c r="G7" s="27"/>
    </row>
    <row r="8" spans="1:8" x14ac:dyDescent="0.15">
      <c r="A8" s="77"/>
      <c r="B8" s="84"/>
      <c r="C8" s="177" t="s">
        <v>1453</v>
      </c>
      <c r="D8" s="177"/>
      <c r="E8" s="177"/>
      <c r="F8" s="177"/>
      <c r="G8" s="177"/>
      <c r="H8" s="141"/>
    </row>
    <row r="9" spans="1:8" ht="55.5" customHeight="1" x14ac:dyDescent="0.15">
      <c r="A9" s="11">
        <f t="shared" ref="A9:B15" si="1">IF(A8=0,A7+1,A8+1)</f>
        <v>365</v>
      </c>
      <c r="B9" s="10">
        <f t="shared" si="1"/>
        <v>5</v>
      </c>
      <c r="C9" s="44" t="s">
        <v>191</v>
      </c>
      <c r="D9" s="11"/>
      <c r="E9" s="16"/>
      <c r="F9" s="23"/>
      <c r="G9" s="27"/>
    </row>
    <row r="10" spans="1:8" ht="33" customHeight="1" x14ac:dyDescent="0.15">
      <c r="A10" s="11">
        <f t="shared" si="1"/>
        <v>366</v>
      </c>
      <c r="B10" s="10">
        <f t="shared" si="1"/>
        <v>6</v>
      </c>
      <c r="C10" s="44" t="s">
        <v>1282</v>
      </c>
      <c r="D10" s="11"/>
      <c r="E10" s="16"/>
      <c r="F10" s="23"/>
      <c r="G10" s="27"/>
    </row>
    <row r="11" spans="1:8" ht="33" customHeight="1" x14ac:dyDescent="0.15">
      <c r="A11" s="11">
        <f t="shared" si="1"/>
        <v>367</v>
      </c>
      <c r="B11" s="10">
        <f t="shared" si="1"/>
        <v>7</v>
      </c>
      <c r="C11" s="44" t="s">
        <v>1283</v>
      </c>
      <c r="D11" s="11"/>
      <c r="E11" s="16"/>
      <c r="F11" s="23"/>
      <c r="G11" s="27"/>
    </row>
    <row r="12" spans="1:8" ht="33" customHeight="1" x14ac:dyDescent="0.15">
      <c r="A12" s="11">
        <f t="shared" si="1"/>
        <v>368</v>
      </c>
      <c r="B12" s="10">
        <f t="shared" si="1"/>
        <v>8</v>
      </c>
      <c r="C12" s="44" t="s">
        <v>192</v>
      </c>
      <c r="D12" s="11"/>
      <c r="E12" s="16"/>
      <c r="F12" s="23"/>
      <c r="G12" s="27"/>
    </row>
    <row r="13" spans="1:8" ht="33" customHeight="1" x14ac:dyDescent="0.15">
      <c r="A13" s="11">
        <f t="shared" si="1"/>
        <v>369</v>
      </c>
      <c r="B13" s="10">
        <f t="shared" si="1"/>
        <v>9</v>
      </c>
      <c r="C13" s="44" t="s">
        <v>301</v>
      </c>
      <c r="D13" s="11"/>
      <c r="E13" s="16"/>
      <c r="F13" s="23"/>
      <c r="G13" s="27"/>
    </row>
    <row r="14" spans="1:8" ht="33" customHeight="1" x14ac:dyDescent="0.15">
      <c r="A14" s="11">
        <f t="shared" si="1"/>
        <v>370</v>
      </c>
      <c r="B14" s="10">
        <f t="shared" si="1"/>
        <v>10</v>
      </c>
      <c r="C14" s="44" t="s">
        <v>309</v>
      </c>
      <c r="D14" s="11"/>
      <c r="E14" s="16"/>
      <c r="F14" s="23"/>
      <c r="G14" s="27"/>
    </row>
    <row r="15" spans="1:8" ht="35.25" customHeight="1" x14ac:dyDescent="0.15">
      <c r="A15" s="11">
        <f t="shared" si="1"/>
        <v>371</v>
      </c>
      <c r="B15" s="10">
        <f t="shared" si="1"/>
        <v>11</v>
      </c>
      <c r="C15" s="44" t="s">
        <v>1454</v>
      </c>
      <c r="D15" s="11"/>
      <c r="E15" s="16"/>
      <c r="F15" s="23"/>
      <c r="G15" s="27"/>
    </row>
    <row r="16" spans="1:8" s="4" customFormat="1" x14ac:dyDescent="0.15">
      <c r="A16" s="77"/>
      <c r="B16" s="84"/>
      <c r="C16" s="177" t="s">
        <v>1455</v>
      </c>
      <c r="D16" s="177"/>
      <c r="E16" s="177"/>
      <c r="F16" s="177"/>
      <c r="G16" s="177"/>
      <c r="H16" s="141"/>
    </row>
    <row r="17" spans="1:7" ht="409.5" customHeight="1" x14ac:dyDescent="0.15">
      <c r="A17" s="11">
        <f t="shared" ref="A17:A53" si="2">IF(A16=0,A15+1,A16+1)</f>
        <v>372</v>
      </c>
      <c r="B17" s="10">
        <f t="shared" ref="B17:B53" si="3">IF(B16=0,B15+1,B16+1)</f>
        <v>12</v>
      </c>
      <c r="C17" s="44" t="s">
        <v>1702</v>
      </c>
      <c r="D17" s="11"/>
      <c r="E17" s="16"/>
      <c r="F17" s="66"/>
      <c r="G17" s="19"/>
    </row>
    <row r="18" spans="1:7" ht="409.5" customHeight="1" x14ac:dyDescent="0.15">
      <c r="A18" s="11">
        <f t="shared" si="2"/>
        <v>373</v>
      </c>
      <c r="B18" s="10">
        <f t="shared" si="3"/>
        <v>13</v>
      </c>
      <c r="C18" s="186" t="s">
        <v>427</v>
      </c>
      <c r="D18" s="180"/>
      <c r="E18" s="180"/>
      <c r="F18" s="182"/>
      <c r="G18" s="184"/>
    </row>
    <row r="19" spans="1:7" ht="10.5" customHeight="1" x14ac:dyDescent="0.15">
      <c r="A19" s="11">
        <f t="shared" si="2"/>
        <v>374</v>
      </c>
      <c r="B19" s="10">
        <f t="shared" si="3"/>
        <v>14</v>
      </c>
      <c r="C19" s="187"/>
      <c r="D19" s="181"/>
      <c r="E19" s="181"/>
      <c r="F19" s="183"/>
      <c r="G19" s="185"/>
    </row>
    <row r="20" spans="1:7" ht="135" x14ac:dyDescent="0.15">
      <c r="A20" s="11">
        <f t="shared" si="2"/>
        <v>375</v>
      </c>
      <c r="B20" s="10">
        <f t="shared" si="3"/>
        <v>15</v>
      </c>
      <c r="C20" s="44" t="s">
        <v>211</v>
      </c>
      <c r="D20" s="11"/>
      <c r="E20" s="16"/>
      <c r="F20" s="66"/>
      <c r="G20" s="19"/>
    </row>
    <row r="21" spans="1:7" ht="121.5" x14ac:dyDescent="0.15">
      <c r="A21" s="11">
        <f t="shared" si="2"/>
        <v>376</v>
      </c>
      <c r="B21" s="10">
        <f t="shared" si="3"/>
        <v>16</v>
      </c>
      <c r="C21" s="44" t="s">
        <v>1308</v>
      </c>
      <c r="D21" s="11"/>
      <c r="E21" s="16"/>
      <c r="F21" s="16"/>
      <c r="G21" s="19"/>
    </row>
    <row r="22" spans="1:7" ht="148.5" x14ac:dyDescent="0.15">
      <c r="A22" s="11">
        <f t="shared" si="2"/>
        <v>377</v>
      </c>
      <c r="B22" s="10">
        <f t="shared" si="3"/>
        <v>17</v>
      </c>
      <c r="C22" s="44" t="s">
        <v>428</v>
      </c>
      <c r="D22" s="11"/>
      <c r="E22" s="16"/>
      <c r="F22" s="66"/>
      <c r="G22" s="19"/>
    </row>
    <row r="23" spans="1:7" ht="67.5" x14ac:dyDescent="0.15">
      <c r="A23" s="11">
        <f t="shared" si="2"/>
        <v>378</v>
      </c>
      <c r="B23" s="10">
        <f t="shared" si="3"/>
        <v>18</v>
      </c>
      <c r="C23" s="44" t="s">
        <v>608</v>
      </c>
      <c r="D23" s="11"/>
      <c r="E23" s="16"/>
      <c r="F23" s="66"/>
      <c r="G23" s="19"/>
    </row>
    <row r="24" spans="1:7" ht="40.5" x14ac:dyDescent="0.15">
      <c r="A24" s="11">
        <f t="shared" si="2"/>
        <v>379</v>
      </c>
      <c r="B24" s="10">
        <f t="shared" si="3"/>
        <v>19</v>
      </c>
      <c r="C24" s="44" t="s">
        <v>432</v>
      </c>
      <c r="D24" s="11"/>
      <c r="E24" s="16"/>
      <c r="F24" s="16"/>
      <c r="G24" s="19"/>
    </row>
    <row r="25" spans="1:7" ht="108" x14ac:dyDescent="0.15">
      <c r="A25" s="11">
        <f t="shared" si="2"/>
        <v>380</v>
      </c>
      <c r="B25" s="10">
        <f t="shared" si="3"/>
        <v>20</v>
      </c>
      <c r="C25" s="44" t="s">
        <v>447</v>
      </c>
      <c r="D25" s="11"/>
      <c r="E25" s="16"/>
      <c r="F25" s="16"/>
      <c r="G25" s="19"/>
    </row>
    <row r="26" spans="1:7" ht="54" x14ac:dyDescent="0.15">
      <c r="A26" s="11">
        <f t="shared" si="2"/>
        <v>381</v>
      </c>
      <c r="B26" s="10">
        <f t="shared" si="3"/>
        <v>21</v>
      </c>
      <c r="C26" s="44" t="s">
        <v>429</v>
      </c>
      <c r="D26" s="11"/>
      <c r="E26" s="16"/>
      <c r="F26" s="16"/>
      <c r="G26" s="19"/>
    </row>
    <row r="27" spans="1:7" ht="40.5" x14ac:dyDescent="0.15">
      <c r="A27" s="11">
        <f t="shared" si="2"/>
        <v>382</v>
      </c>
      <c r="B27" s="10">
        <f t="shared" si="3"/>
        <v>22</v>
      </c>
      <c r="C27" s="44" t="s">
        <v>201</v>
      </c>
      <c r="D27" s="11"/>
      <c r="E27" s="16"/>
      <c r="F27" s="16"/>
      <c r="G27" s="19"/>
    </row>
    <row r="28" spans="1:7" ht="40.5" x14ac:dyDescent="0.15">
      <c r="A28" s="11">
        <f t="shared" si="2"/>
        <v>383</v>
      </c>
      <c r="B28" s="10">
        <f t="shared" si="3"/>
        <v>23</v>
      </c>
      <c r="C28" s="44" t="s">
        <v>193</v>
      </c>
      <c r="D28" s="11"/>
      <c r="E28" s="16"/>
      <c r="F28" s="16"/>
      <c r="G28" s="19"/>
    </row>
    <row r="29" spans="1:7" ht="54" x14ac:dyDescent="0.15">
      <c r="A29" s="11">
        <f t="shared" si="2"/>
        <v>384</v>
      </c>
      <c r="B29" s="10">
        <f t="shared" si="3"/>
        <v>24</v>
      </c>
      <c r="C29" s="44" t="s">
        <v>195</v>
      </c>
      <c r="D29" s="11"/>
      <c r="E29" s="16"/>
      <c r="F29" s="66"/>
      <c r="G29" s="19"/>
    </row>
    <row r="30" spans="1:7" ht="27" x14ac:dyDescent="0.15">
      <c r="A30" s="11">
        <f t="shared" si="2"/>
        <v>385</v>
      </c>
      <c r="B30" s="10">
        <f t="shared" si="3"/>
        <v>25</v>
      </c>
      <c r="C30" s="44" t="s">
        <v>197</v>
      </c>
      <c r="D30" s="11"/>
      <c r="E30" s="16"/>
      <c r="F30" s="16"/>
      <c r="G30" s="19"/>
    </row>
    <row r="31" spans="1:7" ht="40.5" x14ac:dyDescent="0.15">
      <c r="A31" s="11">
        <f t="shared" si="2"/>
        <v>386</v>
      </c>
      <c r="B31" s="10">
        <f t="shared" si="3"/>
        <v>26</v>
      </c>
      <c r="C31" s="126" t="s">
        <v>1420</v>
      </c>
      <c r="D31" s="11"/>
      <c r="E31" s="16"/>
      <c r="F31" s="16"/>
      <c r="G31" s="74"/>
    </row>
    <row r="32" spans="1:7" ht="40.5" x14ac:dyDescent="0.15">
      <c r="A32" s="11">
        <f t="shared" si="2"/>
        <v>387</v>
      </c>
      <c r="B32" s="10">
        <f t="shared" si="3"/>
        <v>27</v>
      </c>
      <c r="C32" s="44" t="s">
        <v>199</v>
      </c>
      <c r="D32" s="11"/>
      <c r="E32" s="16"/>
      <c r="F32" s="16"/>
      <c r="G32" s="19"/>
    </row>
    <row r="33" spans="1:7" ht="40.5" x14ac:dyDescent="0.15">
      <c r="A33" s="11">
        <f t="shared" si="2"/>
        <v>388</v>
      </c>
      <c r="B33" s="10">
        <f t="shared" si="3"/>
        <v>28</v>
      </c>
      <c r="C33" s="44" t="s">
        <v>200</v>
      </c>
      <c r="D33" s="11"/>
      <c r="E33" s="16"/>
      <c r="F33" s="16"/>
      <c r="G33" s="19"/>
    </row>
    <row r="34" spans="1:7" ht="40.5" x14ac:dyDescent="0.15">
      <c r="A34" s="11">
        <f t="shared" si="2"/>
        <v>389</v>
      </c>
      <c r="B34" s="10">
        <f t="shared" si="3"/>
        <v>29</v>
      </c>
      <c r="C34" s="44" t="s">
        <v>205</v>
      </c>
      <c r="D34" s="11"/>
      <c r="E34" s="16"/>
      <c r="F34" s="16"/>
      <c r="G34" s="19"/>
    </row>
    <row r="35" spans="1:7" ht="40.5" x14ac:dyDescent="0.15">
      <c r="A35" s="11">
        <f t="shared" si="2"/>
        <v>390</v>
      </c>
      <c r="B35" s="10">
        <f t="shared" si="3"/>
        <v>30</v>
      </c>
      <c r="C35" s="44" t="s">
        <v>198</v>
      </c>
      <c r="D35" s="11"/>
      <c r="E35" s="16"/>
      <c r="F35" s="16"/>
      <c r="G35" s="19"/>
    </row>
    <row r="36" spans="1:7" ht="40.5" x14ac:dyDescent="0.15">
      <c r="A36" s="11">
        <f t="shared" si="2"/>
        <v>391</v>
      </c>
      <c r="B36" s="10">
        <f t="shared" si="3"/>
        <v>31</v>
      </c>
      <c r="C36" s="44" t="s">
        <v>203</v>
      </c>
      <c r="D36" s="11"/>
      <c r="E36" s="16"/>
      <c r="F36" s="16"/>
      <c r="G36" s="19"/>
    </row>
    <row r="37" spans="1:7" ht="40.5" x14ac:dyDescent="0.15">
      <c r="A37" s="11">
        <f t="shared" si="2"/>
        <v>392</v>
      </c>
      <c r="B37" s="10">
        <f t="shared" si="3"/>
        <v>32</v>
      </c>
      <c r="C37" s="126" t="s">
        <v>1421</v>
      </c>
      <c r="D37" s="11"/>
      <c r="E37" s="16"/>
      <c r="F37" s="16"/>
      <c r="G37" s="74"/>
    </row>
    <row r="38" spans="1:7" ht="40.5" x14ac:dyDescent="0.15">
      <c r="A38" s="11">
        <f t="shared" si="2"/>
        <v>393</v>
      </c>
      <c r="B38" s="10">
        <f t="shared" si="3"/>
        <v>33</v>
      </c>
      <c r="C38" s="44" t="s">
        <v>202</v>
      </c>
      <c r="D38" s="11"/>
      <c r="E38" s="16"/>
      <c r="F38" s="16"/>
      <c r="G38" s="19"/>
    </row>
    <row r="39" spans="1:7" ht="40.5" x14ac:dyDescent="0.15">
      <c r="A39" s="11">
        <f t="shared" si="2"/>
        <v>394</v>
      </c>
      <c r="B39" s="10">
        <f t="shared" si="3"/>
        <v>34</v>
      </c>
      <c r="C39" s="126" t="s">
        <v>1422</v>
      </c>
      <c r="D39" s="11"/>
      <c r="E39" s="16"/>
      <c r="F39" s="16"/>
      <c r="G39" s="74"/>
    </row>
    <row r="40" spans="1:7" ht="27" x14ac:dyDescent="0.15">
      <c r="A40" s="11">
        <f t="shared" si="2"/>
        <v>395</v>
      </c>
      <c r="B40" s="10">
        <f t="shared" si="3"/>
        <v>35</v>
      </c>
      <c r="C40" s="126" t="s">
        <v>1497</v>
      </c>
      <c r="D40" s="11"/>
      <c r="E40" s="16"/>
      <c r="F40" s="16"/>
      <c r="G40" s="74"/>
    </row>
    <row r="41" spans="1:7" ht="27" x14ac:dyDescent="0.15">
      <c r="A41" s="11">
        <f t="shared" si="2"/>
        <v>396</v>
      </c>
      <c r="B41" s="10">
        <f t="shared" si="3"/>
        <v>36</v>
      </c>
      <c r="C41" s="44" t="s">
        <v>592</v>
      </c>
      <c r="D41" s="11"/>
      <c r="E41" s="16"/>
      <c r="F41" s="16"/>
      <c r="G41" s="19" t="s">
        <v>204</v>
      </c>
    </row>
    <row r="42" spans="1:7" ht="27" x14ac:dyDescent="0.15">
      <c r="A42" s="11">
        <f t="shared" si="2"/>
        <v>397</v>
      </c>
      <c r="B42" s="10">
        <f t="shared" si="3"/>
        <v>37</v>
      </c>
      <c r="C42" s="126" t="s">
        <v>1408</v>
      </c>
      <c r="D42" s="11"/>
      <c r="E42" s="16"/>
      <c r="F42" s="16"/>
      <c r="G42" s="19"/>
    </row>
    <row r="43" spans="1:7" ht="54" x14ac:dyDescent="0.15">
      <c r="A43" s="11">
        <f t="shared" si="2"/>
        <v>398</v>
      </c>
      <c r="B43" s="10">
        <f t="shared" si="3"/>
        <v>38</v>
      </c>
      <c r="C43" s="44" t="s">
        <v>206</v>
      </c>
      <c r="D43" s="11"/>
      <c r="E43" s="16"/>
      <c r="F43" s="16"/>
      <c r="G43" s="19"/>
    </row>
    <row r="44" spans="1:7" ht="40.5" x14ac:dyDescent="0.15">
      <c r="A44" s="11">
        <f t="shared" si="2"/>
        <v>399</v>
      </c>
      <c r="B44" s="10">
        <f t="shared" si="3"/>
        <v>39</v>
      </c>
      <c r="C44" s="44" t="s">
        <v>439</v>
      </c>
      <c r="D44" s="11"/>
      <c r="E44" s="16"/>
      <c r="F44" s="16"/>
      <c r="G44" s="19"/>
    </row>
    <row r="45" spans="1:7" ht="40.5" x14ac:dyDescent="0.15">
      <c r="A45" s="11">
        <f t="shared" si="2"/>
        <v>400</v>
      </c>
      <c r="B45" s="10">
        <f t="shared" si="3"/>
        <v>40</v>
      </c>
      <c r="C45" s="44" t="s">
        <v>207</v>
      </c>
      <c r="D45" s="11"/>
      <c r="E45" s="16"/>
      <c r="F45" s="16"/>
      <c r="G45" s="19"/>
    </row>
    <row r="46" spans="1:7" ht="27" x14ac:dyDescent="0.15">
      <c r="A46" s="11">
        <f t="shared" si="2"/>
        <v>401</v>
      </c>
      <c r="B46" s="10">
        <f t="shared" si="3"/>
        <v>41</v>
      </c>
      <c r="C46" s="44" t="s">
        <v>209</v>
      </c>
      <c r="D46" s="11"/>
      <c r="E46" s="16"/>
      <c r="F46" s="16"/>
      <c r="G46" s="19"/>
    </row>
    <row r="47" spans="1:7" ht="40.5" x14ac:dyDescent="0.15">
      <c r="A47" s="11">
        <f t="shared" si="2"/>
        <v>402</v>
      </c>
      <c r="B47" s="10">
        <f t="shared" si="3"/>
        <v>42</v>
      </c>
      <c r="C47" s="44" t="s">
        <v>208</v>
      </c>
      <c r="D47" s="11"/>
      <c r="E47" s="16"/>
      <c r="F47" s="16"/>
      <c r="G47" s="19"/>
    </row>
    <row r="48" spans="1:7" ht="27" x14ac:dyDescent="0.15">
      <c r="A48" s="11">
        <f t="shared" si="2"/>
        <v>403</v>
      </c>
      <c r="B48" s="10">
        <f t="shared" si="3"/>
        <v>43</v>
      </c>
      <c r="C48" s="44" t="s">
        <v>210</v>
      </c>
      <c r="D48" s="11"/>
      <c r="E48" s="16"/>
      <c r="F48" s="16"/>
      <c r="G48" s="19"/>
    </row>
    <row r="49" spans="1:8" ht="27" x14ac:dyDescent="0.15">
      <c r="A49" s="11">
        <f t="shared" si="2"/>
        <v>404</v>
      </c>
      <c r="B49" s="10">
        <f t="shared" si="3"/>
        <v>44</v>
      </c>
      <c r="C49" s="44" t="s">
        <v>1495</v>
      </c>
      <c r="D49" s="11"/>
      <c r="E49" s="16"/>
      <c r="F49" s="16"/>
      <c r="G49" s="19"/>
    </row>
    <row r="50" spans="1:8" ht="27" x14ac:dyDescent="0.15">
      <c r="A50" s="11">
        <f t="shared" si="2"/>
        <v>405</v>
      </c>
      <c r="B50" s="10">
        <f t="shared" si="3"/>
        <v>45</v>
      </c>
      <c r="C50" s="44" t="s">
        <v>1496</v>
      </c>
      <c r="D50" s="11"/>
      <c r="E50" s="16"/>
      <c r="F50" s="16"/>
      <c r="G50" s="19"/>
    </row>
    <row r="51" spans="1:8" ht="108" x14ac:dyDescent="0.15">
      <c r="A51" s="11">
        <f t="shared" si="2"/>
        <v>406</v>
      </c>
      <c r="B51" s="10">
        <f t="shared" si="3"/>
        <v>46</v>
      </c>
      <c r="C51" s="44" t="s">
        <v>609</v>
      </c>
      <c r="D51" s="11"/>
      <c r="E51" s="16"/>
      <c r="F51" s="66"/>
      <c r="G51" s="19"/>
    </row>
    <row r="52" spans="1:8" ht="54" x14ac:dyDescent="0.15">
      <c r="A52" s="11">
        <f t="shared" si="2"/>
        <v>407</v>
      </c>
      <c r="B52" s="10">
        <f t="shared" si="3"/>
        <v>47</v>
      </c>
      <c r="C52" s="44" t="s">
        <v>215</v>
      </c>
      <c r="D52" s="11"/>
      <c r="E52" s="16"/>
      <c r="F52" s="16"/>
      <c r="G52" s="19"/>
    </row>
    <row r="53" spans="1:8" ht="27" x14ac:dyDescent="0.15">
      <c r="A53" s="11">
        <f t="shared" si="2"/>
        <v>408</v>
      </c>
      <c r="B53" s="10">
        <f t="shared" si="3"/>
        <v>48</v>
      </c>
      <c r="C53" s="44" t="s">
        <v>1494</v>
      </c>
      <c r="D53" s="11"/>
      <c r="E53" s="16"/>
      <c r="F53" s="16"/>
      <c r="G53" s="19"/>
    </row>
    <row r="54" spans="1:8" s="4" customFormat="1" x14ac:dyDescent="0.15">
      <c r="A54" s="77"/>
      <c r="B54" s="84"/>
      <c r="C54" s="179" t="s">
        <v>1456</v>
      </c>
      <c r="D54" s="179"/>
      <c r="E54" s="179"/>
      <c r="F54" s="179"/>
      <c r="G54" s="179"/>
      <c r="H54" s="141"/>
    </row>
    <row r="55" spans="1:8" ht="189" x14ac:dyDescent="0.15">
      <c r="A55" s="11">
        <f t="shared" ref="A55:A71" si="4">IF(A54=0,A53+1,A54+1)</f>
        <v>409</v>
      </c>
      <c r="B55" s="10">
        <f t="shared" ref="B55:B71" si="5">IF(B54=0,B53+1,B54+1)</f>
        <v>49</v>
      </c>
      <c r="C55" s="44" t="s">
        <v>431</v>
      </c>
      <c r="D55" s="11"/>
      <c r="E55" s="16"/>
      <c r="F55" s="66"/>
      <c r="G55" s="19"/>
    </row>
    <row r="56" spans="1:8" ht="243" x14ac:dyDescent="0.15">
      <c r="A56" s="11">
        <f t="shared" si="4"/>
        <v>410</v>
      </c>
      <c r="B56" s="10">
        <f t="shared" si="5"/>
        <v>50</v>
      </c>
      <c r="C56" s="44" t="s">
        <v>430</v>
      </c>
      <c r="D56" s="11"/>
      <c r="E56" s="16"/>
      <c r="F56" s="66"/>
      <c r="G56" s="19"/>
    </row>
    <row r="57" spans="1:8" ht="135" x14ac:dyDescent="0.15">
      <c r="A57" s="11">
        <f t="shared" si="4"/>
        <v>411</v>
      </c>
      <c r="B57" s="10">
        <f t="shared" si="5"/>
        <v>51</v>
      </c>
      <c r="C57" s="44" t="s">
        <v>212</v>
      </c>
      <c r="D57" s="11"/>
      <c r="E57" s="16"/>
      <c r="F57" s="66"/>
      <c r="G57" s="19"/>
    </row>
    <row r="58" spans="1:8" ht="121.5" x14ac:dyDescent="0.15">
      <c r="A58" s="11">
        <f t="shared" si="4"/>
        <v>412</v>
      </c>
      <c r="B58" s="10">
        <f t="shared" si="5"/>
        <v>52</v>
      </c>
      <c r="C58" s="44" t="s">
        <v>1484</v>
      </c>
      <c r="D58" s="11"/>
      <c r="E58" s="16"/>
      <c r="F58" s="16"/>
      <c r="G58" s="19"/>
    </row>
    <row r="59" spans="1:8" ht="148.5" x14ac:dyDescent="0.15">
      <c r="A59" s="11">
        <f t="shared" si="4"/>
        <v>413</v>
      </c>
      <c r="B59" s="10">
        <f t="shared" si="5"/>
        <v>53</v>
      </c>
      <c r="C59" s="44" t="s">
        <v>302</v>
      </c>
      <c r="D59" s="11"/>
      <c r="E59" s="16"/>
      <c r="F59" s="66"/>
      <c r="G59" s="19"/>
    </row>
    <row r="60" spans="1:8" ht="54" x14ac:dyDescent="0.15">
      <c r="A60" s="11">
        <f t="shared" si="4"/>
        <v>414</v>
      </c>
      <c r="B60" s="10">
        <f t="shared" si="5"/>
        <v>54</v>
      </c>
      <c r="C60" s="44" t="s">
        <v>440</v>
      </c>
      <c r="D60" s="11"/>
      <c r="E60" s="16"/>
      <c r="F60" s="66"/>
      <c r="G60" s="19"/>
    </row>
    <row r="61" spans="1:8" ht="40.5" x14ac:dyDescent="0.15">
      <c r="A61" s="11">
        <f t="shared" si="4"/>
        <v>415</v>
      </c>
      <c r="B61" s="10">
        <f t="shared" si="5"/>
        <v>55</v>
      </c>
      <c r="C61" s="44" t="s">
        <v>432</v>
      </c>
      <c r="D61" s="11"/>
      <c r="E61" s="16"/>
      <c r="F61" s="16"/>
      <c r="G61" s="19"/>
    </row>
    <row r="62" spans="1:8" ht="67.5" x14ac:dyDescent="0.15">
      <c r="A62" s="11">
        <f t="shared" si="4"/>
        <v>416</v>
      </c>
      <c r="B62" s="10">
        <f t="shared" si="5"/>
        <v>56</v>
      </c>
      <c r="C62" s="44" t="s">
        <v>433</v>
      </c>
      <c r="D62" s="11"/>
      <c r="E62" s="16"/>
      <c r="F62" s="16"/>
      <c r="G62" s="19"/>
    </row>
    <row r="63" spans="1:8" ht="40.5" x14ac:dyDescent="0.15">
      <c r="A63" s="11">
        <f t="shared" si="4"/>
        <v>417</v>
      </c>
      <c r="B63" s="10">
        <f t="shared" si="5"/>
        <v>57</v>
      </c>
      <c r="C63" s="44" t="s">
        <v>1423</v>
      </c>
      <c r="D63" s="11"/>
      <c r="E63" s="16"/>
      <c r="F63" s="16"/>
      <c r="G63" s="74"/>
    </row>
    <row r="64" spans="1:8" ht="40.5" x14ac:dyDescent="0.15">
      <c r="A64" s="11">
        <f t="shared" si="4"/>
        <v>418</v>
      </c>
      <c r="B64" s="10">
        <f t="shared" si="5"/>
        <v>58</v>
      </c>
      <c r="C64" s="44" t="s">
        <v>199</v>
      </c>
      <c r="D64" s="11"/>
      <c r="E64" s="16"/>
      <c r="F64" s="16"/>
      <c r="G64" s="19"/>
    </row>
    <row r="65" spans="1:8" ht="40.5" x14ac:dyDescent="0.15">
      <c r="A65" s="11">
        <f t="shared" si="4"/>
        <v>419</v>
      </c>
      <c r="B65" s="10">
        <f t="shared" si="5"/>
        <v>59</v>
      </c>
      <c r="C65" s="44" t="s">
        <v>200</v>
      </c>
      <c r="D65" s="11"/>
      <c r="E65" s="16"/>
      <c r="F65" s="16"/>
      <c r="G65" s="19"/>
    </row>
    <row r="66" spans="1:8" ht="40.5" x14ac:dyDescent="0.15">
      <c r="A66" s="11">
        <f t="shared" si="4"/>
        <v>420</v>
      </c>
      <c r="B66" s="10">
        <f t="shared" si="5"/>
        <v>60</v>
      </c>
      <c r="C66" s="44" t="s">
        <v>205</v>
      </c>
      <c r="D66" s="11"/>
      <c r="E66" s="16"/>
      <c r="F66" s="16"/>
      <c r="G66" s="19"/>
    </row>
    <row r="67" spans="1:8" ht="54" x14ac:dyDescent="0.15">
      <c r="A67" s="11">
        <f t="shared" si="4"/>
        <v>421</v>
      </c>
      <c r="B67" s="10">
        <f t="shared" si="5"/>
        <v>61</v>
      </c>
      <c r="C67" s="44" t="s">
        <v>214</v>
      </c>
      <c r="D67" s="11"/>
      <c r="E67" s="16"/>
      <c r="F67" s="66"/>
      <c r="G67" s="19"/>
    </row>
    <row r="68" spans="1:8" ht="40.5" x14ac:dyDescent="0.15">
      <c r="A68" s="11">
        <f t="shared" si="4"/>
        <v>422</v>
      </c>
      <c r="B68" s="10">
        <f t="shared" si="5"/>
        <v>62</v>
      </c>
      <c r="C68" s="44" t="s">
        <v>439</v>
      </c>
      <c r="D68" s="11"/>
      <c r="E68" s="16"/>
      <c r="F68" s="16"/>
      <c r="G68" s="19"/>
    </row>
    <row r="69" spans="1:8" ht="108" x14ac:dyDescent="0.15">
      <c r="A69" s="11">
        <f t="shared" si="4"/>
        <v>423</v>
      </c>
      <c r="B69" s="10">
        <f t="shared" si="5"/>
        <v>63</v>
      </c>
      <c r="C69" s="44" t="s">
        <v>305</v>
      </c>
      <c r="D69" s="11"/>
      <c r="E69" s="16"/>
      <c r="F69" s="66"/>
      <c r="G69" s="19"/>
    </row>
    <row r="70" spans="1:8" ht="40.5" x14ac:dyDescent="0.15">
      <c r="A70" s="11">
        <f t="shared" si="4"/>
        <v>424</v>
      </c>
      <c r="B70" s="10">
        <f t="shared" si="5"/>
        <v>64</v>
      </c>
      <c r="C70" s="44" t="s">
        <v>216</v>
      </c>
      <c r="D70" s="11"/>
      <c r="E70" s="16"/>
      <c r="F70" s="16"/>
      <c r="G70" s="19"/>
    </row>
    <row r="71" spans="1:8" ht="27" x14ac:dyDescent="0.15">
      <c r="A71" s="11">
        <f t="shared" si="4"/>
        <v>425</v>
      </c>
      <c r="B71" s="10">
        <f t="shared" si="5"/>
        <v>65</v>
      </c>
      <c r="C71" s="44" t="s">
        <v>1494</v>
      </c>
      <c r="D71" s="11"/>
      <c r="E71" s="16"/>
      <c r="F71" s="16"/>
      <c r="G71" s="19"/>
    </row>
    <row r="72" spans="1:8" s="4" customFormat="1" x14ac:dyDescent="0.15">
      <c r="A72" s="77"/>
      <c r="B72" s="84"/>
      <c r="C72" s="172" t="s">
        <v>1457</v>
      </c>
      <c r="D72" s="173"/>
      <c r="E72" s="173"/>
      <c r="F72" s="173"/>
      <c r="G72" s="174"/>
      <c r="H72" s="141"/>
    </row>
    <row r="73" spans="1:8" ht="297" x14ac:dyDescent="0.15">
      <c r="A73" s="11">
        <f t="shared" ref="A73:A103" si="6">IF(A72=0,A71+1,A72+1)</f>
        <v>426</v>
      </c>
      <c r="B73" s="10">
        <f t="shared" ref="B73:B103" si="7">IF(B72=0,B71+1,B72+1)</f>
        <v>66</v>
      </c>
      <c r="C73" s="44" t="s">
        <v>434</v>
      </c>
      <c r="D73" s="11"/>
      <c r="E73" s="16"/>
      <c r="F73" s="66"/>
      <c r="G73" s="19"/>
    </row>
    <row r="74" spans="1:8" ht="376.5" customHeight="1" x14ac:dyDescent="0.15">
      <c r="A74" s="11">
        <f t="shared" si="6"/>
        <v>427</v>
      </c>
      <c r="B74" s="10">
        <f t="shared" si="7"/>
        <v>67</v>
      </c>
      <c r="C74" s="44" t="s">
        <v>435</v>
      </c>
      <c r="D74" s="11"/>
      <c r="E74" s="16"/>
      <c r="F74" s="66"/>
      <c r="G74" s="19"/>
    </row>
    <row r="75" spans="1:8" ht="135" x14ac:dyDescent="0.15">
      <c r="A75" s="11">
        <f t="shared" si="6"/>
        <v>428</v>
      </c>
      <c r="B75" s="10">
        <f t="shared" si="7"/>
        <v>68</v>
      </c>
      <c r="C75" s="44" t="s">
        <v>213</v>
      </c>
      <c r="D75" s="11"/>
      <c r="E75" s="16"/>
      <c r="F75" s="66"/>
      <c r="G75" s="19"/>
    </row>
    <row r="76" spans="1:8" ht="121.5" x14ac:dyDescent="0.15">
      <c r="A76" s="11">
        <f t="shared" si="6"/>
        <v>429</v>
      </c>
      <c r="B76" s="10">
        <f t="shared" si="7"/>
        <v>69</v>
      </c>
      <c r="C76" s="44" t="s">
        <v>1316</v>
      </c>
      <c r="D76" s="11"/>
      <c r="E76" s="16"/>
      <c r="F76" s="16"/>
      <c r="G76" s="19"/>
    </row>
    <row r="77" spans="1:8" ht="148.5" x14ac:dyDescent="0.15">
      <c r="A77" s="11">
        <f t="shared" si="6"/>
        <v>430</v>
      </c>
      <c r="B77" s="10">
        <f t="shared" si="7"/>
        <v>70</v>
      </c>
      <c r="C77" s="44" t="s">
        <v>303</v>
      </c>
      <c r="D77" s="11"/>
      <c r="E77" s="16"/>
      <c r="F77" s="66"/>
      <c r="G77" s="19"/>
    </row>
    <row r="78" spans="1:8" ht="94.5" x14ac:dyDescent="0.15">
      <c r="A78" s="11">
        <f t="shared" si="6"/>
        <v>431</v>
      </c>
      <c r="B78" s="10">
        <f t="shared" si="7"/>
        <v>71</v>
      </c>
      <c r="C78" s="44" t="s">
        <v>436</v>
      </c>
      <c r="D78" s="11"/>
      <c r="E78" s="16"/>
      <c r="F78" s="66"/>
      <c r="G78" s="19"/>
    </row>
    <row r="79" spans="1:8" ht="40.5" x14ac:dyDescent="0.15">
      <c r="A79" s="11">
        <f t="shared" si="6"/>
        <v>432</v>
      </c>
      <c r="B79" s="10">
        <f t="shared" si="7"/>
        <v>72</v>
      </c>
      <c r="C79" s="44" t="s">
        <v>432</v>
      </c>
      <c r="D79" s="11"/>
      <c r="E79" s="16"/>
      <c r="F79" s="16"/>
      <c r="G79" s="19"/>
    </row>
    <row r="80" spans="1:8" ht="94.5" x14ac:dyDescent="0.15">
      <c r="A80" s="11">
        <f t="shared" si="6"/>
        <v>433</v>
      </c>
      <c r="B80" s="10">
        <f t="shared" si="7"/>
        <v>73</v>
      </c>
      <c r="C80" s="44" t="s">
        <v>437</v>
      </c>
      <c r="D80" s="11"/>
      <c r="E80" s="16"/>
      <c r="F80" s="16"/>
      <c r="G80" s="19"/>
    </row>
    <row r="81" spans="1:7" ht="40.5" x14ac:dyDescent="0.15">
      <c r="A81" s="11">
        <f t="shared" si="6"/>
        <v>434</v>
      </c>
      <c r="B81" s="10">
        <f t="shared" si="7"/>
        <v>74</v>
      </c>
      <c r="C81" s="44" t="s">
        <v>194</v>
      </c>
      <c r="D81" s="11"/>
      <c r="E81" s="16"/>
      <c r="F81" s="16"/>
      <c r="G81" s="19"/>
    </row>
    <row r="82" spans="1:7" ht="40.5" x14ac:dyDescent="0.15">
      <c r="A82" s="11">
        <f t="shared" si="6"/>
        <v>435</v>
      </c>
      <c r="B82" s="10">
        <f t="shared" si="7"/>
        <v>75</v>
      </c>
      <c r="C82" s="44" t="s">
        <v>201</v>
      </c>
      <c r="D82" s="11"/>
      <c r="E82" s="16"/>
      <c r="F82" s="16"/>
      <c r="G82" s="19"/>
    </row>
    <row r="83" spans="1:7" ht="40.5" x14ac:dyDescent="0.15">
      <c r="A83" s="11">
        <f t="shared" si="6"/>
        <v>436</v>
      </c>
      <c r="B83" s="10">
        <f t="shared" si="7"/>
        <v>76</v>
      </c>
      <c r="C83" s="44" t="s">
        <v>193</v>
      </c>
      <c r="D83" s="11"/>
      <c r="E83" s="16"/>
      <c r="F83" s="16"/>
      <c r="G83" s="19"/>
    </row>
    <row r="84" spans="1:7" ht="54" x14ac:dyDescent="0.15">
      <c r="A84" s="11">
        <f t="shared" si="6"/>
        <v>437</v>
      </c>
      <c r="B84" s="10">
        <f t="shared" si="7"/>
        <v>77</v>
      </c>
      <c r="C84" s="44" t="s">
        <v>195</v>
      </c>
      <c r="D84" s="11"/>
      <c r="E84" s="16"/>
      <c r="F84" s="66"/>
      <c r="G84" s="19"/>
    </row>
    <row r="85" spans="1:7" ht="27" x14ac:dyDescent="0.15">
      <c r="A85" s="11">
        <f t="shared" si="6"/>
        <v>438</v>
      </c>
      <c r="B85" s="10">
        <f t="shared" si="7"/>
        <v>78</v>
      </c>
      <c r="C85" s="44" t="s">
        <v>196</v>
      </c>
      <c r="D85" s="11"/>
      <c r="E85" s="16"/>
      <c r="F85" s="16"/>
      <c r="G85" s="19"/>
    </row>
    <row r="86" spans="1:7" ht="40.5" x14ac:dyDescent="0.15">
      <c r="A86" s="11">
        <f t="shared" si="6"/>
        <v>439</v>
      </c>
      <c r="B86" s="10">
        <f t="shared" si="7"/>
        <v>79</v>
      </c>
      <c r="C86" s="44" t="s">
        <v>1424</v>
      </c>
      <c r="D86" s="11"/>
      <c r="E86" s="16"/>
      <c r="F86" s="16"/>
      <c r="G86" s="74"/>
    </row>
    <row r="87" spans="1:7" ht="40.5" x14ac:dyDescent="0.15">
      <c r="A87" s="11">
        <f t="shared" si="6"/>
        <v>440</v>
      </c>
      <c r="B87" s="10">
        <f t="shared" si="7"/>
        <v>80</v>
      </c>
      <c r="C87" s="44" t="s">
        <v>199</v>
      </c>
      <c r="D87" s="11"/>
      <c r="E87" s="16"/>
      <c r="F87" s="16"/>
      <c r="G87" s="19"/>
    </row>
    <row r="88" spans="1:7" ht="40.5" x14ac:dyDescent="0.15">
      <c r="A88" s="11">
        <f t="shared" si="6"/>
        <v>441</v>
      </c>
      <c r="B88" s="10">
        <f t="shared" si="7"/>
        <v>81</v>
      </c>
      <c r="C88" s="44" t="s">
        <v>200</v>
      </c>
      <c r="D88" s="11"/>
      <c r="E88" s="16"/>
      <c r="F88" s="16"/>
      <c r="G88" s="19"/>
    </row>
    <row r="89" spans="1:7" ht="40.5" x14ac:dyDescent="0.15">
      <c r="A89" s="11">
        <f t="shared" si="6"/>
        <v>442</v>
      </c>
      <c r="B89" s="10">
        <f t="shared" si="7"/>
        <v>82</v>
      </c>
      <c r="C89" s="44" t="s">
        <v>205</v>
      </c>
      <c r="D89" s="11"/>
      <c r="E89" s="16"/>
      <c r="F89" s="16"/>
      <c r="G89" s="19"/>
    </row>
    <row r="90" spans="1:7" ht="40.5" x14ac:dyDescent="0.15">
      <c r="A90" s="11">
        <f t="shared" si="6"/>
        <v>443</v>
      </c>
      <c r="B90" s="10">
        <f t="shared" si="7"/>
        <v>83</v>
      </c>
      <c r="C90" s="44" t="s">
        <v>438</v>
      </c>
      <c r="D90" s="11"/>
      <c r="E90" s="16"/>
      <c r="F90" s="16"/>
      <c r="G90" s="19"/>
    </row>
    <row r="91" spans="1:7" ht="40.5" x14ac:dyDescent="0.15">
      <c r="A91" s="11">
        <f t="shared" si="6"/>
        <v>444</v>
      </c>
      <c r="B91" s="10">
        <f t="shared" si="7"/>
        <v>84</v>
      </c>
      <c r="C91" s="126" t="s">
        <v>1421</v>
      </c>
      <c r="D91" s="11"/>
      <c r="E91" s="16"/>
      <c r="F91" s="16"/>
      <c r="G91" s="74"/>
    </row>
    <row r="92" spans="1:7" ht="40.5" x14ac:dyDescent="0.15">
      <c r="A92" s="11">
        <f t="shared" si="6"/>
        <v>445</v>
      </c>
      <c r="B92" s="10">
        <f t="shared" si="7"/>
        <v>85</v>
      </c>
      <c r="C92" s="44" t="s">
        <v>202</v>
      </c>
      <c r="D92" s="11"/>
      <c r="E92" s="16"/>
      <c r="F92" s="16"/>
      <c r="G92" s="19"/>
    </row>
    <row r="93" spans="1:7" ht="40.5" x14ac:dyDescent="0.15">
      <c r="A93" s="11">
        <f t="shared" si="6"/>
        <v>446</v>
      </c>
      <c r="B93" s="10">
        <f t="shared" si="7"/>
        <v>86</v>
      </c>
      <c r="C93" s="126" t="s">
        <v>1422</v>
      </c>
      <c r="D93" s="11"/>
      <c r="E93" s="16"/>
      <c r="F93" s="16"/>
      <c r="G93" s="74"/>
    </row>
    <row r="94" spans="1:7" ht="27" x14ac:dyDescent="0.15">
      <c r="A94" s="11">
        <f t="shared" si="6"/>
        <v>447</v>
      </c>
      <c r="B94" s="10">
        <f t="shared" si="7"/>
        <v>87</v>
      </c>
      <c r="C94" s="126" t="s">
        <v>1409</v>
      </c>
      <c r="D94" s="11"/>
      <c r="E94" s="16"/>
      <c r="F94" s="16"/>
      <c r="G94" s="19"/>
    </row>
    <row r="95" spans="1:7" ht="54" x14ac:dyDescent="0.15">
      <c r="A95" s="11">
        <f t="shared" si="6"/>
        <v>448</v>
      </c>
      <c r="B95" s="10">
        <f t="shared" si="7"/>
        <v>88</v>
      </c>
      <c r="C95" s="44" t="s">
        <v>206</v>
      </c>
      <c r="D95" s="11"/>
      <c r="E95" s="16"/>
      <c r="F95" s="16"/>
      <c r="G95" s="19"/>
    </row>
    <row r="96" spans="1:7" ht="40.5" x14ac:dyDescent="0.15">
      <c r="A96" s="11">
        <f t="shared" si="6"/>
        <v>449</v>
      </c>
      <c r="B96" s="10">
        <f t="shared" si="7"/>
        <v>89</v>
      </c>
      <c r="C96" s="44" t="s">
        <v>439</v>
      </c>
      <c r="D96" s="11"/>
      <c r="E96" s="16"/>
      <c r="F96" s="16"/>
      <c r="G96" s="19"/>
    </row>
    <row r="97" spans="1:8" ht="40.5" x14ac:dyDescent="0.15">
      <c r="A97" s="11">
        <f t="shared" si="6"/>
        <v>450</v>
      </c>
      <c r="B97" s="10">
        <f t="shared" si="7"/>
        <v>90</v>
      </c>
      <c r="C97" s="44" t="s">
        <v>207</v>
      </c>
      <c r="D97" s="11"/>
      <c r="E97" s="16"/>
      <c r="F97" s="16"/>
      <c r="G97" s="19"/>
    </row>
    <row r="98" spans="1:8" ht="27" x14ac:dyDescent="0.15">
      <c r="A98" s="11">
        <f t="shared" si="6"/>
        <v>451</v>
      </c>
      <c r="B98" s="10">
        <f t="shared" si="7"/>
        <v>91</v>
      </c>
      <c r="C98" s="44" t="s">
        <v>209</v>
      </c>
      <c r="D98" s="11"/>
      <c r="E98" s="16"/>
      <c r="F98" s="16"/>
      <c r="G98" s="19"/>
    </row>
    <row r="99" spans="1:8" ht="40.5" x14ac:dyDescent="0.15">
      <c r="A99" s="11">
        <f t="shared" si="6"/>
        <v>452</v>
      </c>
      <c r="B99" s="10">
        <f t="shared" si="7"/>
        <v>92</v>
      </c>
      <c r="C99" s="44" t="s">
        <v>208</v>
      </c>
      <c r="D99" s="11"/>
      <c r="E99" s="16"/>
      <c r="F99" s="16"/>
      <c r="G99" s="19"/>
    </row>
    <row r="100" spans="1:8" ht="27" x14ac:dyDescent="0.15">
      <c r="A100" s="11">
        <f t="shared" si="6"/>
        <v>453</v>
      </c>
      <c r="B100" s="10">
        <f t="shared" si="7"/>
        <v>93</v>
      </c>
      <c r="C100" s="44" t="s">
        <v>210</v>
      </c>
      <c r="D100" s="11"/>
      <c r="E100" s="16"/>
      <c r="F100" s="16"/>
      <c r="G100" s="19"/>
    </row>
    <row r="101" spans="1:8" ht="108" x14ac:dyDescent="0.15">
      <c r="A101" s="11">
        <f t="shared" si="6"/>
        <v>454</v>
      </c>
      <c r="B101" s="10">
        <f t="shared" si="7"/>
        <v>94</v>
      </c>
      <c r="C101" s="44" t="s">
        <v>306</v>
      </c>
      <c r="D101" s="11"/>
      <c r="E101" s="16"/>
      <c r="F101" s="66"/>
      <c r="G101" s="19"/>
    </row>
    <row r="102" spans="1:8" ht="40.5" x14ac:dyDescent="0.15">
      <c r="A102" s="11">
        <f t="shared" si="6"/>
        <v>455</v>
      </c>
      <c r="B102" s="10">
        <f t="shared" si="7"/>
        <v>95</v>
      </c>
      <c r="C102" s="44" t="s">
        <v>217</v>
      </c>
      <c r="D102" s="11"/>
      <c r="E102" s="16"/>
      <c r="F102" s="16"/>
      <c r="G102" s="19"/>
    </row>
    <row r="103" spans="1:8" ht="27" x14ac:dyDescent="0.15">
      <c r="A103" s="11">
        <f t="shared" si="6"/>
        <v>456</v>
      </c>
      <c r="B103" s="10">
        <f t="shared" si="7"/>
        <v>96</v>
      </c>
      <c r="C103" s="44" t="s">
        <v>1494</v>
      </c>
      <c r="D103" s="11"/>
      <c r="E103" s="16"/>
      <c r="F103" s="16"/>
      <c r="G103" s="19"/>
    </row>
    <row r="104" spans="1:8" s="4" customFormat="1" x14ac:dyDescent="0.15">
      <c r="A104" s="77"/>
      <c r="B104" s="84"/>
      <c r="C104" s="177" t="s">
        <v>445</v>
      </c>
      <c r="D104" s="177"/>
      <c r="E104" s="177"/>
      <c r="F104" s="177"/>
      <c r="G104" s="177"/>
      <c r="H104" s="141"/>
    </row>
    <row r="105" spans="1:8" ht="40.5" x14ac:dyDescent="0.15">
      <c r="A105" s="11">
        <f t="shared" ref="A105:B112" si="8">IF(A104=0,A103+1,A104+1)</f>
        <v>457</v>
      </c>
      <c r="B105" s="10">
        <f t="shared" si="8"/>
        <v>97</v>
      </c>
      <c r="C105" s="44" t="s">
        <v>221</v>
      </c>
      <c r="D105" s="11"/>
      <c r="E105" s="16"/>
      <c r="F105" s="16"/>
      <c r="G105" s="19"/>
    </row>
    <row r="106" spans="1:8" ht="40.5" x14ac:dyDescent="0.15">
      <c r="A106" s="11">
        <f t="shared" si="8"/>
        <v>458</v>
      </c>
      <c r="B106" s="10">
        <f t="shared" si="8"/>
        <v>98</v>
      </c>
      <c r="C106" s="44" t="s">
        <v>227</v>
      </c>
      <c r="D106" s="11"/>
      <c r="E106" s="16"/>
      <c r="F106" s="16"/>
      <c r="G106" s="19"/>
    </row>
    <row r="107" spans="1:8" ht="54" x14ac:dyDescent="0.15">
      <c r="A107" s="11">
        <f t="shared" si="8"/>
        <v>459</v>
      </c>
      <c r="B107" s="10">
        <f t="shared" si="8"/>
        <v>99</v>
      </c>
      <c r="C107" s="44" t="s">
        <v>308</v>
      </c>
      <c r="D107" s="11"/>
      <c r="E107" s="16"/>
      <c r="F107" s="16"/>
      <c r="G107" s="19"/>
    </row>
    <row r="108" spans="1:8" ht="40.5" x14ac:dyDescent="0.15">
      <c r="A108" s="11">
        <f t="shared" si="8"/>
        <v>460</v>
      </c>
      <c r="B108" s="10">
        <f t="shared" si="8"/>
        <v>100</v>
      </c>
      <c r="C108" s="44" t="s">
        <v>228</v>
      </c>
      <c r="D108" s="11"/>
      <c r="E108" s="16"/>
      <c r="F108" s="16"/>
      <c r="G108" s="19"/>
    </row>
    <row r="109" spans="1:8" ht="81" x14ac:dyDescent="0.15">
      <c r="A109" s="11">
        <f t="shared" si="8"/>
        <v>461</v>
      </c>
      <c r="B109" s="10">
        <f t="shared" si="8"/>
        <v>101</v>
      </c>
      <c r="C109" s="44" t="s">
        <v>1419</v>
      </c>
      <c r="D109" s="11"/>
      <c r="E109" s="16"/>
      <c r="F109" s="16"/>
      <c r="G109" s="19"/>
    </row>
    <row r="110" spans="1:8" ht="40.5" x14ac:dyDescent="0.15">
      <c r="A110" s="11">
        <f t="shared" si="8"/>
        <v>462</v>
      </c>
      <c r="B110" s="10">
        <f t="shared" si="8"/>
        <v>102</v>
      </c>
      <c r="C110" s="44" t="s">
        <v>234</v>
      </c>
      <c r="D110" s="11"/>
      <c r="E110" s="16"/>
      <c r="F110" s="16"/>
      <c r="G110" s="19"/>
    </row>
    <row r="111" spans="1:8" ht="27" x14ac:dyDescent="0.15">
      <c r="A111" s="11">
        <f t="shared" si="8"/>
        <v>463</v>
      </c>
      <c r="B111" s="10">
        <f t="shared" si="8"/>
        <v>103</v>
      </c>
      <c r="C111" s="44" t="s">
        <v>218</v>
      </c>
      <c r="D111" s="11"/>
      <c r="E111" s="16"/>
      <c r="F111" s="16"/>
      <c r="G111" s="19"/>
    </row>
    <row r="112" spans="1:8" ht="54" x14ac:dyDescent="0.15">
      <c r="A112" s="11">
        <f t="shared" si="8"/>
        <v>464</v>
      </c>
      <c r="B112" s="10">
        <f t="shared" si="8"/>
        <v>104</v>
      </c>
      <c r="C112" s="44" t="s">
        <v>229</v>
      </c>
      <c r="D112" s="11"/>
      <c r="E112" s="16"/>
      <c r="F112" s="16"/>
      <c r="G112" s="19"/>
    </row>
    <row r="113" spans="1:8" s="4" customFormat="1" x14ac:dyDescent="0.15">
      <c r="A113" s="77"/>
      <c r="B113" s="84"/>
      <c r="C113" s="177" t="s">
        <v>444</v>
      </c>
      <c r="D113" s="177"/>
      <c r="E113" s="177"/>
      <c r="F113" s="177"/>
      <c r="G113" s="177"/>
      <c r="H113" s="141"/>
    </row>
    <row r="114" spans="1:8" ht="27" x14ac:dyDescent="0.15">
      <c r="A114" s="11">
        <f t="shared" ref="A114:B121" si="9">IF(A113=0,A112+1,A113+1)</f>
        <v>465</v>
      </c>
      <c r="B114" s="10">
        <f t="shared" si="9"/>
        <v>105</v>
      </c>
      <c r="C114" s="44" t="s">
        <v>219</v>
      </c>
      <c r="D114" s="11"/>
      <c r="E114" s="16"/>
      <c r="F114" s="16"/>
      <c r="G114" s="19"/>
    </row>
    <row r="115" spans="1:8" ht="81" x14ac:dyDescent="0.15">
      <c r="A115" s="11">
        <f t="shared" si="9"/>
        <v>466</v>
      </c>
      <c r="B115" s="10">
        <f t="shared" si="9"/>
        <v>106</v>
      </c>
      <c r="C115" s="44" t="s">
        <v>220</v>
      </c>
      <c r="D115" s="11"/>
      <c r="E115" s="16"/>
      <c r="F115" s="16"/>
      <c r="G115" s="19"/>
    </row>
    <row r="116" spans="1:8" ht="27" x14ac:dyDescent="0.15">
      <c r="A116" s="11">
        <f t="shared" si="9"/>
        <v>467</v>
      </c>
      <c r="B116" s="10">
        <f t="shared" si="9"/>
        <v>107</v>
      </c>
      <c r="C116" s="44" t="s">
        <v>230</v>
      </c>
      <c r="D116" s="11"/>
      <c r="E116" s="16"/>
      <c r="F116" s="16"/>
      <c r="G116" s="19"/>
    </row>
    <row r="117" spans="1:8" ht="67.5" x14ac:dyDescent="0.15">
      <c r="A117" s="11">
        <f t="shared" si="9"/>
        <v>468</v>
      </c>
      <c r="B117" s="10">
        <f t="shared" si="9"/>
        <v>108</v>
      </c>
      <c r="C117" s="44" t="s">
        <v>307</v>
      </c>
      <c r="D117" s="11"/>
      <c r="E117" s="16"/>
      <c r="F117" s="16"/>
      <c r="G117" s="19"/>
    </row>
    <row r="118" spans="1:8" ht="40.5" x14ac:dyDescent="0.15">
      <c r="A118" s="11">
        <f t="shared" si="9"/>
        <v>469</v>
      </c>
      <c r="B118" s="10">
        <f t="shared" si="9"/>
        <v>109</v>
      </c>
      <c r="C118" s="44" t="s">
        <v>593</v>
      </c>
      <c r="D118" s="11"/>
      <c r="E118" s="16"/>
      <c r="F118" s="16"/>
      <c r="G118" s="19"/>
    </row>
    <row r="119" spans="1:8" ht="40.5" x14ac:dyDescent="0.15">
      <c r="A119" s="11">
        <f t="shared" si="9"/>
        <v>470</v>
      </c>
      <c r="B119" s="10">
        <f t="shared" si="9"/>
        <v>110</v>
      </c>
      <c r="C119" s="44" t="s">
        <v>235</v>
      </c>
      <c r="D119" s="11"/>
      <c r="E119" s="16"/>
      <c r="F119" s="16"/>
      <c r="G119" s="19"/>
    </row>
    <row r="120" spans="1:8" ht="40.5" x14ac:dyDescent="0.15">
      <c r="A120" s="11">
        <f t="shared" si="9"/>
        <v>471</v>
      </c>
      <c r="B120" s="10">
        <f t="shared" si="9"/>
        <v>111</v>
      </c>
      <c r="C120" s="44" t="s">
        <v>285</v>
      </c>
      <c r="D120" s="11"/>
      <c r="E120" s="16"/>
      <c r="F120" s="16"/>
      <c r="G120" s="19"/>
    </row>
    <row r="121" spans="1:8" ht="40.5" x14ac:dyDescent="0.15">
      <c r="A121" s="11">
        <f t="shared" si="9"/>
        <v>472</v>
      </c>
      <c r="B121" s="10">
        <f t="shared" si="9"/>
        <v>112</v>
      </c>
      <c r="C121" s="44" t="s">
        <v>275</v>
      </c>
      <c r="D121" s="11"/>
      <c r="E121" s="16"/>
      <c r="F121" s="16"/>
      <c r="G121" s="19"/>
    </row>
    <row r="122" spans="1:8" s="4" customFormat="1" x14ac:dyDescent="0.15">
      <c r="A122" s="77"/>
      <c r="B122" s="84"/>
      <c r="C122" s="177" t="s">
        <v>443</v>
      </c>
      <c r="D122" s="177"/>
      <c r="E122" s="177"/>
      <c r="F122" s="177"/>
      <c r="G122" s="177"/>
      <c r="H122" s="141"/>
    </row>
    <row r="123" spans="1:8" ht="175.5" x14ac:dyDescent="0.15">
      <c r="A123" s="11">
        <f t="shared" ref="A123:B127" si="10">IF(A122=0,A121+1,A122+1)</f>
        <v>473</v>
      </c>
      <c r="B123" s="10">
        <f t="shared" si="10"/>
        <v>113</v>
      </c>
      <c r="C123" s="45" t="s">
        <v>594</v>
      </c>
      <c r="D123" s="11"/>
      <c r="E123" s="16"/>
      <c r="F123" s="66"/>
      <c r="G123" s="19"/>
    </row>
    <row r="124" spans="1:8" ht="54" x14ac:dyDescent="0.15">
      <c r="A124" s="11">
        <f t="shared" si="10"/>
        <v>474</v>
      </c>
      <c r="B124" s="10">
        <f t="shared" si="10"/>
        <v>114</v>
      </c>
      <c r="C124" s="44" t="s">
        <v>231</v>
      </c>
      <c r="D124" s="11"/>
      <c r="E124" s="16"/>
      <c r="F124" s="16"/>
      <c r="G124" s="19"/>
    </row>
    <row r="125" spans="1:8" ht="40.5" x14ac:dyDescent="0.15">
      <c r="A125" s="11">
        <f t="shared" si="10"/>
        <v>475</v>
      </c>
      <c r="B125" s="10">
        <f t="shared" si="10"/>
        <v>115</v>
      </c>
      <c r="C125" s="44" t="s">
        <v>232</v>
      </c>
      <c r="D125" s="11"/>
      <c r="E125" s="16"/>
      <c r="F125" s="16"/>
      <c r="G125" s="19"/>
    </row>
    <row r="126" spans="1:8" ht="54" x14ac:dyDescent="0.15">
      <c r="A126" s="11">
        <f t="shared" si="10"/>
        <v>476</v>
      </c>
      <c r="B126" s="10">
        <f t="shared" si="10"/>
        <v>116</v>
      </c>
      <c r="C126" s="44" t="s">
        <v>233</v>
      </c>
      <c r="D126" s="11"/>
      <c r="E126" s="16"/>
      <c r="F126" s="16"/>
      <c r="G126" s="19"/>
    </row>
    <row r="127" spans="1:8" ht="67.5" x14ac:dyDescent="0.15">
      <c r="A127" s="11">
        <f t="shared" si="10"/>
        <v>477</v>
      </c>
      <c r="B127" s="10">
        <f t="shared" si="10"/>
        <v>117</v>
      </c>
      <c r="C127" s="44" t="s">
        <v>595</v>
      </c>
      <c r="D127" s="11"/>
      <c r="E127" s="16"/>
      <c r="F127" s="16"/>
      <c r="G127" s="19"/>
    </row>
    <row r="128" spans="1:8" s="4" customFormat="1" x14ac:dyDescent="0.15">
      <c r="A128" s="77"/>
      <c r="B128" s="84"/>
      <c r="C128" s="177" t="s">
        <v>442</v>
      </c>
      <c r="D128" s="177"/>
      <c r="E128" s="177"/>
      <c r="F128" s="177"/>
      <c r="G128" s="177"/>
      <c r="H128" s="141"/>
    </row>
    <row r="129" spans="1:8" ht="40.5" x14ac:dyDescent="0.15">
      <c r="A129" s="11">
        <f t="shared" ref="A129:B135" si="11">IF(A128=0,A127+1,A128+1)</f>
        <v>478</v>
      </c>
      <c r="B129" s="10">
        <f t="shared" si="11"/>
        <v>118</v>
      </c>
      <c r="C129" s="44" t="s">
        <v>610</v>
      </c>
      <c r="D129" s="11"/>
      <c r="E129" s="16"/>
      <c r="F129" s="16"/>
      <c r="G129" s="19"/>
    </row>
    <row r="130" spans="1:8" ht="27" x14ac:dyDescent="0.15">
      <c r="A130" s="11">
        <f t="shared" si="11"/>
        <v>479</v>
      </c>
      <c r="B130" s="10">
        <f t="shared" si="11"/>
        <v>119</v>
      </c>
      <c r="C130" s="44" t="s">
        <v>236</v>
      </c>
      <c r="D130" s="11"/>
      <c r="E130" s="16"/>
      <c r="F130" s="16"/>
      <c r="G130" s="19"/>
    </row>
    <row r="131" spans="1:8" ht="121.5" x14ac:dyDescent="0.15">
      <c r="A131" s="11">
        <f t="shared" si="11"/>
        <v>480</v>
      </c>
      <c r="B131" s="10">
        <f t="shared" si="11"/>
        <v>120</v>
      </c>
      <c r="C131" s="44" t="s">
        <v>600</v>
      </c>
      <c r="D131" s="11"/>
      <c r="E131" s="16"/>
      <c r="F131" s="16"/>
      <c r="G131" s="19"/>
    </row>
    <row r="132" spans="1:8" ht="40.5" x14ac:dyDescent="0.15">
      <c r="A132" s="11">
        <f t="shared" si="11"/>
        <v>481</v>
      </c>
      <c r="B132" s="10">
        <f t="shared" si="11"/>
        <v>121</v>
      </c>
      <c r="C132" s="44" t="s">
        <v>274</v>
      </c>
      <c r="D132" s="11"/>
      <c r="E132" s="16"/>
      <c r="F132" s="16"/>
      <c r="G132" s="19"/>
    </row>
    <row r="133" spans="1:8" ht="40.5" x14ac:dyDescent="0.15">
      <c r="A133" s="11">
        <f t="shared" si="11"/>
        <v>482</v>
      </c>
      <c r="B133" s="10">
        <f t="shared" si="11"/>
        <v>122</v>
      </c>
      <c r="C133" s="44" t="s">
        <v>237</v>
      </c>
      <c r="D133" s="11"/>
      <c r="E133" s="16"/>
      <c r="F133" s="16"/>
      <c r="G133" s="19"/>
    </row>
    <row r="134" spans="1:8" ht="40.5" x14ac:dyDescent="0.15">
      <c r="A134" s="11">
        <f t="shared" si="11"/>
        <v>483</v>
      </c>
      <c r="B134" s="10">
        <f t="shared" si="11"/>
        <v>123</v>
      </c>
      <c r="C134" s="44" t="s">
        <v>238</v>
      </c>
      <c r="D134" s="11"/>
      <c r="E134" s="16"/>
      <c r="F134" s="16"/>
      <c r="G134" s="19"/>
    </row>
    <row r="135" spans="1:8" ht="54" x14ac:dyDescent="0.15">
      <c r="A135" s="11">
        <f t="shared" si="11"/>
        <v>484</v>
      </c>
      <c r="B135" s="10">
        <f t="shared" si="11"/>
        <v>124</v>
      </c>
      <c r="C135" s="44" t="s">
        <v>601</v>
      </c>
      <c r="D135" s="11"/>
      <c r="E135" s="16"/>
      <c r="F135" s="16"/>
      <c r="G135" s="19"/>
    </row>
    <row r="136" spans="1:8" s="4" customFormat="1" x14ac:dyDescent="0.15">
      <c r="A136" s="77"/>
      <c r="B136" s="84"/>
      <c r="C136" s="177" t="s">
        <v>441</v>
      </c>
      <c r="D136" s="177"/>
      <c r="E136" s="177"/>
      <c r="F136" s="177"/>
      <c r="G136" s="177"/>
      <c r="H136" s="141"/>
    </row>
    <row r="137" spans="1:8" ht="40.5" x14ac:dyDescent="0.15">
      <c r="A137" s="11">
        <f t="shared" ref="A137:A170" si="12">IF(A136=0,A135+1,A136+1)</f>
        <v>485</v>
      </c>
      <c r="B137" s="10">
        <f t="shared" ref="B137:B170" si="13">IF(B136=0,B135+1,B136+1)</f>
        <v>125</v>
      </c>
      <c r="C137" s="44" t="s">
        <v>284</v>
      </c>
      <c r="D137" s="11"/>
      <c r="E137" s="16"/>
      <c r="F137" s="16"/>
      <c r="G137" s="19"/>
    </row>
    <row r="138" spans="1:8" ht="40.5" x14ac:dyDescent="0.15">
      <c r="A138" s="11">
        <f t="shared" si="12"/>
        <v>486</v>
      </c>
      <c r="B138" s="10">
        <f t="shared" si="13"/>
        <v>126</v>
      </c>
      <c r="C138" s="44" t="s">
        <v>283</v>
      </c>
      <c r="D138" s="11"/>
      <c r="E138" s="16"/>
      <c r="F138" s="16"/>
      <c r="G138" s="19"/>
    </row>
    <row r="139" spans="1:8" ht="337.5" x14ac:dyDescent="0.15">
      <c r="A139" s="11">
        <f t="shared" si="12"/>
        <v>487</v>
      </c>
      <c r="B139" s="10">
        <f t="shared" si="13"/>
        <v>127</v>
      </c>
      <c r="C139" s="44" t="s">
        <v>304</v>
      </c>
      <c r="D139" s="11"/>
      <c r="E139" s="16"/>
      <c r="F139" s="16"/>
      <c r="G139" s="19"/>
    </row>
    <row r="140" spans="1:8" ht="135" x14ac:dyDescent="0.15">
      <c r="A140" s="11">
        <f t="shared" si="12"/>
        <v>488</v>
      </c>
      <c r="B140" s="10">
        <f t="shared" si="13"/>
        <v>128</v>
      </c>
      <c r="C140" s="44" t="s">
        <v>281</v>
      </c>
      <c r="D140" s="11"/>
      <c r="E140" s="16"/>
      <c r="F140" s="16"/>
      <c r="G140" s="19"/>
    </row>
    <row r="141" spans="1:8" ht="54" x14ac:dyDescent="0.15">
      <c r="A141" s="11">
        <f t="shared" si="12"/>
        <v>489</v>
      </c>
      <c r="B141" s="10">
        <f t="shared" si="13"/>
        <v>129</v>
      </c>
      <c r="C141" s="44" t="s">
        <v>277</v>
      </c>
      <c r="D141" s="11"/>
      <c r="E141" s="16"/>
      <c r="F141" s="16"/>
      <c r="G141" s="19"/>
    </row>
    <row r="142" spans="1:8" ht="54" x14ac:dyDescent="0.15">
      <c r="A142" s="11">
        <f t="shared" si="12"/>
        <v>490</v>
      </c>
      <c r="B142" s="10">
        <f t="shared" si="13"/>
        <v>130</v>
      </c>
      <c r="C142" s="45" t="s">
        <v>276</v>
      </c>
      <c r="D142" s="11"/>
      <c r="E142" s="16"/>
      <c r="F142" s="16"/>
      <c r="G142" s="19"/>
    </row>
    <row r="143" spans="1:8" ht="189" x14ac:dyDescent="0.15">
      <c r="A143" s="11">
        <f t="shared" si="12"/>
        <v>491</v>
      </c>
      <c r="B143" s="10">
        <f t="shared" si="13"/>
        <v>131</v>
      </c>
      <c r="C143" s="44" t="s">
        <v>278</v>
      </c>
      <c r="D143" s="11"/>
      <c r="E143" s="16"/>
      <c r="F143" s="16"/>
      <c r="G143" s="19"/>
    </row>
    <row r="144" spans="1:8" ht="40.5" x14ac:dyDescent="0.15">
      <c r="A144" s="11">
        <f t="shared" si="12"/>
        <v>492</v>
      </c>
      <c r="B144" s="10">
        <f t="shared" si="13"/>
        <v>132</v>
      </c>
      <c r="C144" s="44" t="s">
        <v>279</v>
      </c>
      <c r="D144" s="11"/>
      <c r="E144" s="16"/>
      <c r="F144" s="16"/>
      <c r="G144" s="19"/>
    </row>
    <row r="145" spans="1:7" ht="40.5" x14ac:dyDescent="0.15">
      <c r="A145" s="11">
        <f t="shared" si="12"/>
        <v>493</v>
      </c>
      <c r="B145" s="10">
        <f t="shared" si="13"/>
        <v>133</v>
      </c>
      <c r="C145" s="45" t="s">
        <v>280</v>
      </c>
      <c r="D145" s="11"/>
      <c r="E145" s="16"/>
      <c r="F145" s="16"/>
      <c r="G145" s="19"/>
    </row>
    <row r="146" spans="1:7" ht="48.75" customHeight="1" x14ac:dyDescent="0.15">
      <c r="A146" s="11">
        <f t="shared" si="12"/>
        <v>494</v>
      </c>
      <c r="B146" s="10">
        <f t="shared" si="13"/>
        <v>134</v>
      </c>
      <c r="C146" s="45" t="s">
        <v>1458</v>
      </c>
      <c r="D146" s="11"/>
      <c r="E146" s="16"/>
      <c r="F146" s="16"/>
      <c r="G146" s="19"/>
    </row>
    <row r="147" spans="1:7" ht="48.75" customHeight="1" x14ac:dyDescent="0.15">
      <c r="A147" s="11">
        <f t="shared" si="12"/>
        <v>495</v>
      </c>
      <c r="B147" s="10">
        <f t="shared" si="13"/>
        <v>135</v>
      </c>
      <c r="C147" s="45" t="s">
        <v>1459</v>
      </c>
      <c r="D147" s="11"/>
      <c r="E147" s="16"/>
      <c r="F147" s="16"/>
      <c r="G147" s="19"/>
    </row>
    <row r="148" spans="1:7" ht="94.5" x14ac:dyDescent="0.15">
      <c r="A148" s="11">
        <f t="shared" si="12"/>
        <v>496</v>
      </c>
      <c r="B148" s="10">
        <f t="shared" si="13"/>
        <v>136</v>
      </c>
      <c r="C148" s="44" t="s">
        <v>282</v>
      </c>
      <c r="D148" s="11"/>
      <c r="E148" s="16"/>
      <c r="F148" s="16"/>
      <c r="G148" s="19"/>
    </row>
    <row r="149" spans="1:7" ht="243" x14ac:dyDescent="0.15">
      <c r="A149" s="11">
        <f t="shared" si="12"/>
        <v>497</v>
      </c>
      <c r="B149" s="10">
        <f t="shared" si="13"/>
        <v>137</v>
      </c>
      <c r="C149" s="44" t="s">
        <v>295</v>
      </c>
      <c r="D149" s="11"/>
      <c r="E149" s="16"/>
      <c r="F149" s="16"/>
      <c r="G149" s="19"/>
    </row>
    <row r="150" spans="1:7" ht="121.5" x14ac:dyDescent="0.15">
      <c r="A150" s="11">
        <f t="shared" si="12"/>
        <v>498</v>
      </c>
      <c r="B150" s="10">
        <f t="shared" si="13"/>
        <v>138</v>
      </c>
      <c r="C150" s="44" t="s">
        <v>292</v>
      </c>
      <c r="D150" s="11"/>
      <c r="E150" s="16"/>
      <c r="F150" s="16"/>
      <c r="G150" s="19"/>
    </row>
    <row r="151" spans="1:7" ht="94.5" x14ac:dyDescent="0.15">
      <c r="A151" s="11">
        <f t="shared" si="12"/>
        <v>499</v>
      </c>
      <c r="B151" s="10">
        <f t="shared" si="13"/>
        <v>139</v>
      </c>
      <c r="C151" s="44" t="s">
        <v>1498</v>
      </c>
      <c r="D151" s="11"/>
      <c r="E151" s="16"/>
      <c r="F151" s="16"/>
      <c r="G151" s="19"/>
    </row>
    <row r="152" spans="1:7" ht="81" x14ac:dyDescent="0.15">
      <c r="A152" s="11">
        <f t="shared" si="12"/>
        <v>500</v>
      </c>
      <c r="B152" s="10">
        <f t="shared" si="13"/>
        <v>140</v>
      </c>
      <c r="C152" s="44" t="s">
        <v>286</v>
      </c>
      <c r="D152" s="11"/>
      <c r="E152" s="16"/>
      <c r="F152" s="16"/>
      <c r="G152" s="19"/>
    </row>
    <row r="153" spans="1:7" ht="121.5" x14ac:dyDescent="0.15">
      <c r="A153" s="11">
        <f t="shared" si="12"/>
        <v>501</v>
      </c>
      <c r="B153" s="10">
        <f t="shared" si="13"/>
        <v>141</v>
      </c>
      <c r="C153" s="44" t="s">
        <v>287</v>
      </c>
      <c r="D153" s="11"/>
      <c r="E153" s="16"/>
      <c r="F153" s="16"/>
      <c r="G153" s="19"/>
    </row>
    <row r="154" spans="1:7" ht="27" x14ac:dyDescent="0.15">
      <c r="A154" s="11">
        <f t="shared" si="12"/>
        <v>502</v>
      </c>
      <c r="B154" s="10">
        <f t="shared" si="13"/>
        <v>142</v>
      </c>
      <c r="C154" s="44" t="s">
        <v>132</v>
      </c>
      <c r="D154" s="11"/>
      <c r="E154" s="16"/>
      <c r="F154" s="16"/>
      <c r="G154" s="19"/>
    </row>
    <row r="155" spans="1:7" ht="54" x14ac:dyDescent="0.15">
      <c r="A155" s="11">
        <f t="shared" si="12"/>
        <v>503</v>
      </c>
      <c r="B155" s="10">
        <f t="shared" si="13"/>
        <v>143</v>
      </c>
      <c r="C155" s="44" t="s">
        <v>51</v>
      </c>
      <c r="D155" s="11"/>
      <c r="E155" s="16"/>
      <c r="F155" s="16"/>
      <c r="G155" s="19"/>
    </row>
    <row r="156" spans="1:7" ht="54" x14ac:dyDescent="0.15">
      <c r="A156" s="11">
        <f t="shared" si="12"/>
        <v>504</v>
      </c>
      <c r="B156" s="10">
        <f t="shared" si="13"/>
        <v>144</v>
      </c>
      <c r="C156" s="44" t="s">
        <v>131</v>
      </c>
      <c r="D156" s="11"/>
      <c r="E156" s="16"/>
      <c r="F156" s="16"/>
      <c r="G156" s="19"/>
    </row>
    <row r="157" spans="1:7" ht="67.5" x14ac:dyDescent="0.15">
      <c r="A157" s="11">
        <f t="shared" si="12"/>
        <v>505</v>
      </c>
      <c r="B157" s="10">
        <f t="shared" si="13"/>
        <v>145</v>
      </c>
      <c r="C157" s="44" t="s">
        <v>130</v>
      </c>
      <c r="D157" s="11"/>
      <c r="E157" s="16"/>
      <c r="F157" s="16"/>
      <c r="G157" s="19"/>
    </row>
    <row r="158" spans="1:7" ht="81" x14ac:dyDescent="0.15">
      <c r="A158" s="11">
        <f t="shared" si="12"/>
        <v>506</v>
      </c>
      <c r="B158" s="10">
        <f t="shared" si="13"/>
        <v>146</v>
      </c>
      <c r="C158" s="44" t="s">
        <v>129</v>
      </c>
      <c r="D158" s="11"/>
      <c r="E158" s="16"/>
      <c r="F158" s="16"/>
      <c r="G158" s="19"/>
    </row>
    <row r="159" spans="1:7" ht="67.5" x14ac:dyDescent="0.15">
      <c r="A159" s="11">
        <f t="shared" si="12"/>
        <v>507</v>
      </c>
      <c r="B159" s="10">
        <f t="shared" si="13"/>
        <v>147</v>
      </c>
      <c r="C159" s="44" t="s">
        <v>288</v>
      </c>
      <c r="D159" s="11"/>
      <c r="E159" s="16"/>
      <c r="F159" s="16"/>
      <c r="G159" s="19"/>
    </row>
    <row r="160" spans="1:7" ht="94.5" x14ac:dyDescent="0.15">
      <c r="A160" s="11">
        <f t="shared" si="12"/>
        <v>508</v>
      </c>
      <c r="B160" s="10">
        <f t="shared" si="13"/>
        <v>148</v>
      </c>
      <c r="C160" s="44" t="s">
        <v>611</v>
      </c>
      <c r="D160" s="11"/>
      <c r="E160" s="16"/>
      <c r="F160" s="16"/>
      <c r="G160" s="19"/>
    </row>
    <row r="161" spans="1:7" ht="40.5" x14ac:dyDescent="0.15">
      <c r="A161" s="11">
        <f t="shared" si="12"/>
        <v>509</v>
      </c>
      <c r="B161" s="10">
        <f t="shared" si="13"/>
        <v>149</v>
      </c>
      <c r="C161" s="44" t="s">
        <v>289</v>
      </c>
      <c r="D161" s="11"/>
      <c r="E161" s="16"/>
      <c r="F161" s="16"/>
      <c r="G161" s="19"/>
    </row>
    <row r="162" spans="1:7" ht="40.5" x14ac:dyDescent="0.15">
      <c r="A162" s="11">
        <f t="shared" si="12"/>
        <v>510</v>
      </c>
      <c r="B162" s="10">
        <f t="shared" si="13"/>
        <v>150</v>
      </c>
      <c r="C162" s="44" t="s">
        <v>290</v>
      </c>
      <c r="D162" s="11"/>
      <c r="E162" s="16"/>
      <c r="F162" s="16"/>
      <c r="G162" s="19"/>
    </row>
    <row r="163" spans="1:7" ht="40.5" x14ac:dyDescent="0.15">
      <c r="A163" s="11">
        <f t="shared" si="12"/>
        <v>511</v>
      </c>
      <c r="B163" s="10">
        <f t="shared" si="13"/>
        <v>151</v>
      </c>
      <c r="C163" s="44" t="s">
        <v>291</v>
      </c>
      <c r="D163" s="11"/>
      <c r="E163" s="16"/>
      <c r="F163" s="16"/>
      <c r="G163" s="19"/>
    </row>
    <row r="164" spans="1:7" ht="67.5" x14ac:dyDescent="0.15">
      <c r="A164" s="11">
        <f t="shared" si="12"/>
        <v>512</v>
      </c>
      <c r="B164" s="10">
        <f t="shared" si="13"/>
        <v>152</v>
      </c>
      <c r="C164" s="44" t="s">
        <v>294</v>
      </c>
      <c r="D164" s="11"/>
      <c r="E164" s="16"/>
      <c r="F164" s="16"/>
      <c r="G164" s="19"/>
    </row>
    <row r="165" spans="1:7" ht="67.5" x14ac:dyDescent="0.15">
      <c r="A165" s="11">
        <f t="shared" si="12"/>
        <v>513</v>
      </c>
      <c r="B165" s="10">
        <f t="shared" si="13"/>
        <v>153</v>
      </c>
      <c r="C165" s="44" t="s">
        <v>293</v>
      </c>
      <c r="D165" s="11"/>
      <c r="E165" s="16"/>
      <c r="F165" s="16"/>
      <c r="G165" s="19"/>
    </row>
    <row r="166" spans="1:7" ht="324" x14ac:dyDescent="0.15">
      <c r="A166" s="11">
        <f t="shared" si="12"/>
        <v>514</v>
      </c>
      <c r="B166" s="10">
        <f t="shared" si="13"/>
        <v>154</v>
      </c>
      <c r="C166" s="44" t="s">
        <v>596</v>
      </c>
      <c r="D166" s="11"/>
      <c r="E166" s="16"/>
      <c r="F166" s="16"/>
      <c r="G166" s="19"/>
    </row>
    <row r="167" spans="1:7" ht="40.5" x14ac:dyDescent="0.15">
      <c r="A167" s="11">
        <f t="shared" si="12"/>
        <v>515</v>
      </c>
      <c r="B167" s="10">
        <f t="shared" si="13"/>
        <v>155</v>
      </c>
      <c r="C167" s="44" t="s">
        <v>296</v>
      </c>
      <c r="D167" s="11"/>
      <c r="E167" s="16"/>
      <c r="F167" s="16"/>
      <c r="G167" s="19"/>
    </row>
    <row r="168" spans="1:7" ht="54" x14ac:dyDescent="0.15">
      <c r="A168" s="11">
        <f t="shared" si="12"/>
        <v>516</v>
      </c>
      <c r="B168" s="10">
        <f t="shared" si="13"/>
        <v>156</v>
      </c>
      <c r="C168" s="44" t="s">
        <v>297</v>
      </c>
      <c r="D168" s="11"/>
      <c r="E168" s="16"/>
      <c r="F168" s="16"/>
      <c r="G168" s="19"/>
    </row>
    <row r="169" spans="1:7" ht="67.5" x14ac:dyDescent="0.15">
      <c r="A169" s="11">
        <f t="shared" si="12"/>
        <v>517</v>
      </c>
      <c r="B169" s="10">
        <f t="shared" si="13"/>
        <v>157</v>
      </c>
      <c r="C169" s="44" t="s">
        <v>298</v>
      </c>
      <c r="D169" s="11"/>
      <c r="E169" s="16"/>
      <c r="F169" s="16"/>
      <c r="G169" s="19"/>
    </row>
    <row r="170" spans="1:7" ht="67.5" x14ac:dyDescent="0.15">
      <c r="A170" s="11">
        <f t="shared" si="12"/>
        <v>518</v>
      </c>
      <c r="B170" s="10">
        <f t="shared" si="13"/>
        <v>158</v>
      </c>
      <c r="C170" s="44" t="s">
        <v>299</v>
      </c>
      <c r="D170" s="11"/>
      <c r="E170" s="16"/>
      <c r="F170" s="16"/>
      <c r="G170" s="19"/>
    </row>
  </sheetData>
  <autoFilter ref="A2:G170" xr:uid="{00000000-0009-0000-0000-000005000000}"/>
  <mergeCells count="16">
    <mergeCell ref="B1:C1"/>
    <mergeCell ref="C113:G113"/>
    <mergeCell ref="C136:G136"/>
    <mergeCell ref="C16:G16"/>
    <mergeCell ref="C104:G104"/>
    <mergeCell ref="C3:G3"/>
    <mergeCell ref="C54:G54"/>
    <mergeCell ref="C72:G72"/>
    <mergeCell ref="C122:G122"/>
    <mergeCell ref="C128:G128"/>
    <mergeCell ref="D18:D19"/>
    <mergeCell ref="E18:E19"/>
    <mergeCell ref="C8:G8"/>
    <mergeCell ref="F18:F19"/>
    <mergeCell ref="G18:G19"/>
    <mergeCell ref="C18:C19"/>
  </mergeCells>
  <phoneticPr fontId="12"/>
  <conditionalFormatting sqref="C31">
    <cfRule type="expression" dxfId="20" priority="34" stopIfTrue="1">
      <formula>#REF!="●"</formula>
    </cfRule>
    <cfRule type="expression" dxfId="19" priority="35" stopIfTrue="1">
      <formula>#REF!="★"</formula>
    </cfRule>
    <cfRule type="expression" dxfId="18" priority="36" stopIfTrue="1">
      <formula>#REF!="*"</formula>
    </cfRule>
  </conditionalFormatting>
  <conditionalFormatting sqref="C37">
    <cfRule type="expression" dxfId="17" priority="31" stopIfTrue="1">
      <formula>#REF!="●"</formula>
    </cfRule>
    <cfRule type="expression" dxfId="16" priority="32" stopIfTrue="1">
      <formula>#REF!="★"</formula>
    </cfRule>
    <cfRule type="expression" dxfId="15" priority="33" stopIfTrue="1">
      <formula>#REF!="*"</formula>
    </cfRule>
  </conditionalFormatting>
  <conditionalFormatting sqref="C39:C40">
    <cfRule type="expression" dxfId="14" priority="28" stopIfTrue="1">
      <formula>#REF!="●"</formula>
    </cfRule>
    <cfRule type="expression" dxfId="13" priority="29" stopIfTrue="1">
      <formula>#REF!="★"</formula>
    </cfRule>
    <cfRule type="expression" dxfId="12" priority="30" stopIfTrue="1">
      <formula>#REF!="*"</formula>
    </cfRule>
  </conditionalFormatting>
  <conditionalFormatting sqref="C42">
    <cfRule type="expression" dxfId="11" priority="25" stopIfTrue="1">
      <formula>#REF!="●"</formula>
    </cfRule>
    <cfRule type="expression" dxfId="10" priority="26" stopIfTrue="1">
      <formula>#REF!="★"</formula>
    </cfRule>
    <cfRule type="expression" dxfId="9" priority="27" stopIfTrue="1">
      <formula>#REF!="*"</formula>
    </cfRule>
  </conditionalFormatting>
  <conditionalFormatting sqref="C91">
    <cfRule type="expression" dxfId="8" priority="22" stopIfTrue="1">
      <formula>#REF!="●"</formula>
    </cfRule>
    <cfRule type="expression" dxfId="7" priority="23" stopIfTrue="1">
      <formula>#REF!="★"</formula>
    </cfRule>
    <cfRule type="expression" dxfId="6" priority="24" stopIfTrue="1">
      <formula>#REF!="*"</formula>
    </cfRule>
  </conditionalFormatting>
  <conditionalFormatting sqref="C93:C94">
    <cfRule type="expression" dxfId="5" priority="16" stopIfTrue="1">
      <formula>#REF!="●"</formula>
    </cfRule>
    <cfRule type="expression" dxfId="4" priority="17" stopIfTrue="1">
      <formula>#REF!="★"</formula>
    </cfRule>
    <cfRule type="expression" dxfId="3" priority="18" stopIfTrue="1">
      <formula>#REF!="*"</formula>
    </cfRule>
  </conditionalFormatting>
  <pageMargins left="0.43307086614173229" right="0.43307086614173229" top="0.74803149606299213" bottom="0.74803149606299213" header="0.31496062992125984" footer="0.31496062992125984"/>
  <pageSetup paperSize="9" scale="97" orientation="landscape" r:id="rId1"/>
  <headerFooter>
    <oddFooter>&amp;C&amp;P／&amp;N</oddFooter>
    <firstHeader>&amp;R&amp;12【別紙４】　システム機能要件対応表</firstHeader>
  </headerFooter>
  <rowBreaks count="4" manualBreakCount="4">
    <brk id="17" max="16383" man="1"/>
    <brk id="45" max="16383" man="1"/>
    <brk id="55" max="16383" man="1"/>
    <brk id="13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60"/>
  <sheetViews>
    <sheetView view="pageBreakPreview" zoomScaleNormal="100" zoomScaleSheetLayoutView="100" workbookViewId="0">
      <selection activeCell="C51" sqref="C51"/>
    </sheetView>
  </sheetViews>
  <sheetFormatPr defaultRowHeight="13.5" x14ac:dyDescent="0.15"/>
  <cols>
    <col min="1" max="1" width="5.125" style="86" customWidth="1"/>
    <col min="2" max="2" width="7.25" style="83" customWidth="1"/>
    <col min="3" max="3" width="56" style="79" customWidth="1"/>
    <col min="4" max="4" width="5.625" style="3" customWidth="1"/>
    <col min="5" max="5" width="10.375" style="3" customWidth="1"/>
    <col min="6" max="6" width="26.625" style="3" customWidth="1"/>
    <col min="7" max="7" width="23.625" style="7" customWidth="1"/>
    <col min="8" max="8" width="30.625" style="3" customWidth="1"/>
    <col min="9" max="16384" width="9" style="3"/>
  </cols>
  <sheetData>
    <row r="1" spans="1:7" s="1" customFormat="1" ht="25.5" customHeight="1" x14ac:dyDescent="0.15">
      <c r="A1" s="25"/>
      <c r="B1" s="175" t="s">
        <v>747</v>
      </c>
      <c r="C1" s="175"/>
      <c r="D1" s="8"/>
      <c r="E1" s="8"/>
      <c r="F1" s="8"/>
      <c r="G1" s="9" t="s">
        <v>239</v>
      </c>
    </row>
    <row r="2" spans="1:7" s="2" customFormat="1" ht="36" customHeight="1" x14ac:dyDescent="0.15">
      <c r="A2" s="121" t="s">
        <v>240</v>
      </c>
      <c r="B2" s="122" t="s">
        <v>241</v>
      </c>
      <c r="C2" s="125" t="s">
        <v>3</v>
      </c>
      <c r="D2" s="121" t="s">
        <v>242</v>
      </c>
      <c r="E2" s="123" t="s">
        <v>243</v>
      </c>
      <c r="F2" s="124" t="s">
        <v>244</v>
      </c>
      <c r="G2" s="121" t="s">
        <v>245</v>
      </c>
    </row>
    <row r="3" spans="1:7" x14ac:dyDescent="0.15">
      <c r="A3" s="76"/>
      <c r="B3" s="84"/>
      <c r="C3" s="177" t="s">
        <v>746</v>
      </c>
      <c r="D3" s="177"/>
      <c r="E3" s="177"/>
      <c r="F3" s="177"/>
      <c r="G3" s="177"/>
    </row>
    <row r="4" spans="1:7" ht="27" x14ac:dyDescent="0.15">
      <c r="A4" s="43">
        <f>'6資料検索'!A170+1</f>
        <v>519</v>
      </c>
      <c r="B4" s="43">
        <v>1</v>
      </c>
      <c r="C4" s="59" t="s">
        <v>745</v>
      </c>
      <c r="D4" s="11"/>
      <c r="E4" s="11"/>
      <c r="F4" s="23"/>
      <c r="G4" s="27"/>
    </row>
    <row r="5" spans="1:7" ht="40.5" x14ac:dyDescent="0.15">
      <c r="A5" s="11">
        <f t="shared" ref="A5:B10" si="0">IF(A4=0,A3+1,A4+1)</f>
        <v>520</v>
      </c>
      <c r="B5" s="10">
        <f t="shared" si="0"/>
        <v>2</v>
      </c>
      <c r="C5" s="59" t="s">
        <v>1703</v>
      </c>
      <c r="D5" s="11"/>
      <c r="E5" s="11"/>
      <c r="F5" s="23"/>
      <c r="G5" s="27"/>
    </row>
    <row r="6" spans="1:7" ht="54" x14ac:dyDescent="0.15">
      <c r="A6" s="11">
        <f t="shared" si="0"/>
        <v>521</v>
      </c>
      <c r="B6" s="10">
        <f t="shared" si="0"/>
        <v>3</v>
      </c>
      <c r="C6" s="81" t="s">
        <v>744</v>
      </c>
      <c r="D6" s="11"/>
      <c r="E6" s="11"/>
      <c r="F6" s="23"/>
      <c r="G6" s="27"/>
    </row>
    <row r="7" spans="1:7" ht="40.5" x14ac:dyDescent="0.15">
      <c r="A7" s="11">
        <f t="shared" si="0"/>
        <v>522</v>
      </c>
      <c r="B7" s="10">
        <f t="shared" si="0"/>
        <v>4</v>
      </c>
      <c r="C7" s="59" t="s">
        <v>743</v>
      </c>
      <c r="D7" s="11"/>
      <c r="E7" s="11"/>
      <c r="F7" s="23"/>
      <c r="G7" s="27"/>
    </row>
    <row r="8" spans="1:7" ht="54" x14ac:dyDescent="0.15">
      <c r="A8" s="11">
        <f t="shared" si="0"/>
        <v>523</v>
      </c>
      <c r="B8" s="10">
        <f t="shared" si="0"/>
        <v>5</v>
      </c>
      <c r="C8" s="59" t="s">
        <v>742</v>
      </c>
      <c r="D8" s="11"/>
      <c r="E8" s="11"/>
      <c r="F8" s="23"/>
      <c r="G8" s="27"/>
    </row>
    <row r="9" spans="1:7" ht="27" x14ac:dyDescent="0.15">
      <c r="A9" s="11">
        <f t="shared" si="0"/>
        <v>524</v>
      </c>
      <c r="B9" s="10">
        <f t="shared" si="0"/>
        <v>6</v>
      </c>
      <c r="C9" s="59" t="s">
        <v>741</v>
      </c>
      <c r="D9" s="11"/>
      <c r="E9" s="11"/>
      <c r="F9" s="23"/>
      <c r="G9" s="27"/>
    </row>
    <row r="10" spans="1:7" ht="27" x14ac:dyDescent="0.15">
      <c r="A10" s="11">
        <f t="shared" si="0"/>
        <v>525</v>
      </c>
      <c r="B10" s="10">
        <f t="shared" si="0"/>
        <v>7</v>
      </c>
      <c r="C10" s="44" t="s">
        <v>1299</v>
      </c>
      <c r="D10" s="11"/>
      <c r="E10" s="11"/>
      <c r="F10" s="23"/>
      <c r="G10" s="27"/>
    </row>
    <row r="11" spans="1:7" x14ac:dyDescent="0.15">
      <c r="A11" s="85"/>
      <c r="B11" s="85"/>
      <c r="C11" s="177" t="s">
        <v>740</v>
      </c>
      <c r="D11" s="177"/>
      <c r="E11" s="177"/>
      <c r="F11" s="177"/>
      <c r="G11" s="177"/>
    </row>
    <row r="12" spans="1:7" ht="409.5" customHeight="1" x14ac:dyDescent="0.15">
      <c r="A12" s="128">
        <f>IF(A11=0,A10+1,A11+1)</f>
        <v>526</v>
      </c>
      <c r="B12" s="188">
        <f>IF(B11=0,B10+1,B11+1)</f>
        <v>8</v>
      </c>
      <c r="C12" s="129" t="s">
        <v>1499</v>
      </c>
      <c r="D12" s="88"/>
      <c r="E12" s="88"/>
      <c r="F12" s="130"/>
      <c r="G12" s="131"/>
    </row>
    <row r="13" spans="1:7" ht="268.5" customHeight="1" x14ac:dyDescent="0.15">
      <c r="A13" s="132"/>
      <c r="B13" s="189"/>
      <c r="C13" s="133" t="s">
        <v>1500</v>
      </c>
      <c r="D13" s="90"/>
      <c r="E13" s="90"/>
      <c r="F13" s="134"/>
      <c r="G13" s="135"/>
    </row>
    <row r="14" spans="1:7" ht="135" x14ac:dyDescent="0.15">
      <c r="A14" s="43">
        <f t="shared" ref="A14:B17" si="1">IF(A13=0,A12+1,A13+1)</f>
        <v>527</v>
      </c>
      <c r="B14" s="43">
        <f t="shared" si="1"/>
        <v>9</v>
      </c>
      <c r="C14" s="59" t="s">
        <v>1501</v>
      </c>
      <c r="D14" s="11"/>
      <c r="E14" s="16"/>
      <c r="F14" s="23"/>
      <c r="G14" s="101"/>
    </row>
    <row r="15" spans="1:7" ht="94.5" x14ac:dyDescent="0.15">
      <c r="A15" s="43">
        <f t="shared" si="1"/>
        <v>528</v>
      </c>
      <c r="B15" s="43">
        <f t="shared" si="1"/>
        <v>10</v>
      </c>
      <c r="C15" s="59" t="s">
        <v>728</v>
      </c>
      <c r="D15" s="11"/>
      <c r="E15" s="16"/>
      <c r="F15" s="23"/>
      <c r="G15" s="27"/>
    </row>
    <row r="16" spans="1:7" ht="121.5" x14ac:dyDescent="0.15">
      <c r="A16" s="43">
        <f t="shared" si="1"/>
        <v>529</v>
      </c>
      <c r="B16" s="43">
        <f t="shared" si="1"/>
        <v>11</v>
      </c>
      <c r="C16" s="59" t="s">
        <v>739</v>
      </c>
      <c r="D16" s="11"/>
      <c r="E16" s="16"/>
      <c r="F16" s="23"/>
      <c r="G16" s="27"/>
    </row>
    <row r="17" spans="1:7" ht="54" x14ac:dyDescent="0.15">
      <c r="A17" s="43">
        <f t="shared" si="1"/>
        <v>530</v>
      </c>
      <c r="B17" s="43">
        <f t="shared" si="1"/>
        <v>12</v>
      </c>
      <c r="C17" s="59" t="s">
        <v>738</v>
      </c>
      <c r="D17" s="11"/>
      <c r="E17" s="11"/>
      <c r="F17" s="23"/>
      <c r="G17" s="27"/>
    </row>
    <row r="18" spans="1:7" x14ac:dyDescent="0.15">
      <c r="A18" s="76"/>
      <c r="B18" s="84"/>
      <c r="C18" s="177" t="s">
        <v>737</v>
      </c>
      <c r="D18" s="177"/>
      <c r="E18" s="177"/>
      <c r="F18" s="177"/>
      <c r="G18" s="177"/>
    </row>
    <row r="19" spans="1:7" ht="409.5" x14ac:dyDescent="0.15">
      <c r="A19" s="43">
        <f t="shared" ref="A19:A32" si="2">IF(A18=0,A17+1,A18+1)</f>
        <v>531</v>
      </c>
      <c r="B19" s="43">
        <f t="shared" ref="B19:B32" si="3">IF(B18=0,B17+1,B18+1)</f>
        <v>13</v>
      </c>
      <c r="C19" s="59" t="s">
        <v>1416</v>
      </c>
      <c r="D19" s="11"/>
      <c r="E19" s="16"/>
      <c r="F19" s="16"/>
      <c r="G19" s="101"/>
    </row>
    <row r="20" spans="1:7" ht="108" x14ac:dyDescent="0.15">
      <c r="A20" s="43">
        <f t="shared" si="2"/>
        <v>532</v>
      </c>
      <c r="B20" s="43">
        <f t="shared" si="3"/>
        <v>14</v>
      </c>
      <c r="C20" s="44" t="s">
        <v>1300</v>
      </c>
      <c r="D20" s="11"/>
      <c r="E20" s="16"/>
      <c r="F20" s="16"/>
      <c r="G20" s="74"/>
    </row>
    <row r="21" spans="1:7" ht="94.5" x14ac:dyDescent="0.15">
      <c r="A21" s="43">
        <f t="shared" si="2"/>
        <v>533</v>
      </c>
      <c r="B21" s="43">
        <f t="shared" si="3"/>
        <v>15</v>
      </c>
      <c r="C21" s="59" t="s">
        <v>1297</v>
      </c>
      <c r="D21" s="11"/>
      <c r="E21" s="16"/>
      <c r="F21" s="16"/>
      <c r="G21" s="74"/>
    </row>
    <row r="22" spans="1:7" ht="67.5" x14ac:dyDescent="0.15">
      <c r="A22" s="43">
        <f t="shared" si="2"/>
        <v>534</v>
      </c>
      <c r="B22" s="43">
        <f t="shared" si="3"/>
        <v>16</v>
      </c>
      <c r="C22" s="59" t="s">
        <v>736</v>
      </c>
      <c r="D22" s="11"/>
      <c r="E22" s="16"/>
      <c r="F22" s="16"/>
      <c r="G22" s="22"/>
    </row>
    <row r="23" spans="1:7" ht="94.5" x14ac:dyDescent="0.15">
      <c r="A23" s="43">
        <f t="shared" si="2"/>
        <v>535</v>
      </c>
      <c r="B23" s="43">
        <f t="shared" si="3"/>
        <v>17</v>
      </c>
      <c r="C23" s="59" t="s">
        <v>735</v>
      </c>
      <c r="D23" s="11"/>
      <c r="E23" s="16"/>
      <c r="F23" s="16"/>
      <c r="G23" s="22"/>
    </row>
    <row r="24" spans="1:7" ht="54" x14ac:dyDescent="0.15">
      <c r="A24" s="43">
        <f t="shared" si="2"/>
        <v>536</v>
      </c>
      <c r="B24" s="43">
        <f t="shared" si="3"/>
        <v>18</v>
      </c>
      <c r="C24" s="59" t="s">
        <v>734</v>
      </c>
      <c r="D24" s="11"/>
      <c r="E24" s="16"/>
      <c r="F24" s="16"/>
      <c r="G24" s="22"/>
    </row>
    <row r="25" spans="1:7" ht="27" x14ac:dyDescent="0.15">
      <c r="A25" s="43">
        <f t="shared" si="2"/>
        <v>537</v>
      </c>
      <c r="B25" s="43">
        <f t="shared" si="3"/>
        <v>19</v>
      </c>
      <c r="C25" s="59" t="s">
        <v>733</v>
      </c>
      <c r="D25" s="11"/>
      <c r="E25" s="11"/>
      <c r="F25" s="16"/>
      <c r="G25" s="22"/>
    </row>
    <row r="26" spans="1:7" ht="135" x14ac:dyDescent="0.15">
      <c r="A26" s="43">
        <f t="shared" si="2"/>
        <v>538</v>
      </c>
      <c r="B26" s="43">
        <f t="shared" si="3"/>
        <v>20</v>
      </c>
      <c r="C26" s="59" t="s">
        <v>923</v>
      </c>
      <c r="D26" s="11"/>
      <c r="E26" s="16"/>
      <c r="F26" s="16"/>
      <c r="G26" s="74"/>
    </row>
    <row r="27" spans="1:7" ht="108" x14ac:dyDescent="0.15">
      <c r="A27" s="43">
        <f t="shared" si="2"/>
        <v>539</v>
      </c>
      <c r="B27" s="43">
        <f t="shared" si="3"/>
        <v>21</v>
      </c>
      <c r="C27" s="59" t="s">
        <v>1052</v>
      </c>
      <c r="D27" s="11"/>
      <c r="E27" s="16"/>
      <c r="F27" s="16"/>
      <c r="G27" s="74"/>
    </row>
    <row r="28" spans="1:7" ht="270" x14ac:dyDescent="0.15">
      <c r="A28" s="43">
        <f t="shared" si="2"/>
        <v>540</v>
      </c>
      <c r="B28" s="43">
        <f t="shared" si="3"/>
        <v>22</v>
      </c>
      <c r="C28" s="81" t="s">
        <v>852</v>
      </c>
      <c r="D28" s="11"/>
      <c r="E28" s="16"/>
      <c r="F28" s="16"/>
      <c r="G28" s="101"/>
    </row>
    <row r="29" spans="1:7" ht="40.5" x14ac:dyDescent="0.15">
      <c r="A29" s="43">
        <f t="shared" si="2"/>
        <v>541</v>
      </c>
      <c r="B29" s="43">
        <f t="shared" si="3"/>
        <v>23</v>
      </c>
      <c r="C29" s="81" t="s">
        <v>732</v>
      </c>
      <c r="D29" s="11"/>
      <c r="E29" s="16"/>
      <c r="F29" s="16"/>
      <c r="G29" s="22"/>
    </row>
    <row r="30" spans="1:7" ht="27" x14ac:dyDescent="0.15">
      <c r="A30" s="43">
        <f t="shared" si="2"/>
        <v>542</v>
      </c>
      <c r="B30" s="43">
        <f t="shared" si="3"/>
        <v>24</v>
      </c>
      <c r="C30" s="81" t="s">
        <v>731</v>
      </c>
      <c r="D30" s="11"/>
      <c r="E30" s="16"/>
      <c r="F30" s="16"/>
      <c r="G30" s="22"/>
    </row>
    <row r="31" spans="1:7" ht="54" x14ac:dyDescent="0.15">
      <c r="A31" s="43">
        <f t="shared" si="2"/>
        <v>543</v>
      </c>
      <c r="B31" s="43">
        <f t="shared" si="3"/>
        <v>25</v>
      </c>
      <c r="C31" s="81" t="s">
        <v>730</v>
      </c>
      <c r="D31" s="11"/>
      <c r="E31" s="16"/>
      <c r="F31" s="16"/>
      <c r="G31" s="22"/>
    </row>
    <row r="32" spans="1:7" ht="40.5" x14ac:dyDescent="0.15">
      <c r="A32" s="43">
        <f t="shared" si="2"/>
        <v>544</v>
      </c>
      <c r="B32" s="43">
        <f t="shared" si="3"/>
        <v>26</v>
      </c>
      <c r="C32" s="80" t="s">
        <v>729</v>
      </c>
      <c r="D32" s="11"/>
      <c r="E32" s="16"/>
      <c r="F32" s="16"/>
      <c r="G32" s="22"/>
    </row>
    <row r="33" spans="1:7" x14ac:dyDescent="0.15">
      <c r="A33" s="76"/>
      <c r="B33" s="84"/>
      <c r="C33" s="177" t="s">
        <v>1286</v>
      </c>
      <c r="D33" s="177"/>
      <c r="E33" s="177"/>
      <c r="F33" s="177"/>
      <c r="G33" s="177"/>
    </row>
    <row r="34" spans="1:7" ht="409.5" customHeight="1" x14ac:dyDescent="0.15">
      <c r="A34" s="43">
        <f t="shared" ref="A34:B38" si="4">IF(A33=0,A32+1,A33+1)</f>
        <v>545</v>
      </c>
      <c r="B34" s="43">
        <f t="shared" si="4"/>
        <v>27</v>
      </c>
      <c r="C34" s="190" t="s">
        <v>1301</v>
      </c>
      <c r="D34" s="180"/>
      <c r="E34" s="180"/>
      <c r="F34" s="192"/>
      <c r="G34" s="194"/>
    </row>
    <row r="35" spans="1:7" ht="304.5" customHeight="1" x14ac:dyDescent="0.15">
      <c r="A35" s="43">
        <f t="shared" si="4"/>
        <v>546</v>
      </c>
      <c r="B35" s="43">
        <f t="shared" si="4"/>
        <v>28</v>
      </c>
      <c r="C35" s="191"/>
      <c r="D35" s="181"/>
      <c r="E35" s="181"/>
      <c r="F35" s="193"/>
      <c r="G35" s="195"/>
    </row>
    <row r="36" spans="1:7" ht="108" x14ac:dyDescent="0.15">
      <c r="A36" s="43">
        <f t="shared" si="4"/>
        <v>547</v>
      </c>
      <c r="B36" s="43">
        <f t="shared" si="4"/>
        <v>29</v>
      </c>
      <c r="C36" s="59" t="s">
        <v>1053</v>
      </c>
      <c r="D36" s="11"/>
      <c r="E36" s="16"/>
      <c r="F36" s="23"/>
      <c r="G36" s="101"/>
    </row>
    <row r="37" spans="1:7" ht="94.5" x14ac:dyDescent="0.15">
      <c r="A37" s="43">
        <f t="shared" si="4"/>
        <v>548</v>
      </c>
      <c r="B37" s="43">
        <f t="shared" si="4"/>
        <v>30</v>
      </c>
      <c r="C37" s="59" t="s">
        <v>728</v>
      </c>
      <c r="D37" s="11"/>
      <c r="E37" s="16"/>
      <c r="F37" s="23"/>
      <c r="G37" s="27"/>
    </row>
    <row r="38" spans="1:7" ht="135" x14ac:dyDescent="0.15">
      <c r="A38" s="43">
        <f t="shared" si="4"/>
        <v>549</v>
      </c>
      <c r="B38" s="43">
        <f t="shared" si="4"/>
        <v>31</v>
      </c>
      <c r="C38" s="59" t="s">
        <v>850</v>
      </c>
      <c r="D38" s="11"/>
      <c r="E38" s="16"/>
      <c r="F38" s="23"/>
      <c r="G38" s="101"/>
    </row>
    <row r="39" spans="1:7" x14ac:dyDescent="0.15">
      <c r="A39" s="76"/>
      <c r="B39" s="84"/>
      <c r="C39" s="177" t="s">
        <v>727</v>
      </c>
      <c r="D39" s="177"/>
      <c r="E39" s="177"/>
      <c r="F39" s="177"/>
      <c r="G39" s="177"/>
    </row>
    <row r="40" spans="1:7" ht="67.5" x14ac:dyDescent="0.15">
      <c r="A40" s="43">
        <f t="shared" ref="A40:B46" si="5">IF(A39=0,A38+1,A39+1)</f>
        <v>550</v>
      </c>
      <c r="B40" s="43">
        <f t="shared" si="5"/>
        <v>32</v>
      </c>
      <c r="C40" s="44" t="s">
        <v>1309</v>
      </c>
      <c r="D40" s="11"/>
      <c r="E40" s="11"/>
      <c r="F40" s="23"/>
      <c r="G40" s="27"/>
    </row>
    <row r="41" spans="1:7" ht="40.5" x14ac:dyDescent="0.15">
      <c r="A41" s="43">
        <f t="shared" si="5"/>
        <v>551</v>
      </c>
      <c r="B41" s="43">
        <f t="shared" si="5"/>
        <v>33</v>
      </c>
      <c r="C41" s="59" t="s">
        <v>1302</v>
      </c>
      <c r="D41" s="11"/>
      <c r="E41" s="11"/>
      <c r="F41" s="23"/>
      <c r="G41" s="27"/>
    </row>
    <row r="42" spans="1:7" ht="81" x14ac:dyDescent="0.15">
      <c r="A42" s="43">
        <f t="shared" si="5"/>
        <v>552</v>
      </c>
      <c r="B42" s="43">
        <f t="shared" si="5"/>
        <v>34</v>
      </c>
      <c r="C42" s="44" t="s">
        <v>1425</v>
      </c>
      <c r="D42" s="11"/>
      <c r="E42" s="11"/>
      <c r="F42" s="23"/>
      <c r="G42" s="101"/>
    </row>
    <row r="43" spans="1:7" ht="40.5" x14ac:dyDescent="0.15">
      <c r="A43" s="43">
        <f t="shared" si="5"/>
        <v>553</v>
      </c>
      <c r="B43" s="43">
        <f t="shared" si="5"/>
        <v>35</v>
      </c>
      <c r="C43" s="59" t="s">
        <v>726</v>
      </c>
      <c r="D43" s="11"/>
      <c r="E43" s="11"/>
      <c r="F43" s="23"/>
      <c r="G43" s="27"/>
    </row>
    <row r="44" spans="1:7" ht="121.5" x14ac:dyDescent="0.15">
      <c r="A44" s="43">
        <f t="shared" si="5"/>
        <v>554</v>
      </c>
      <c r="B44" s="43">
        <f t="shared" si="5"/>
        <v>36</v>
      </c>
      <c r="C44" s="59" t="s">
        <v>1426</v>
      </c>
      <c r="D44" s="11"/>
      <c r="E44" s="11"/>
      <c r="F44" s="23"/>
      <c r="G44" s="27"/>
    </row>
    <row r="45" spans="1:7" ht="40.5" x14ac:dyDescent="0.15">
      <c r="A45" s="43">
        <f t="shared" si="5"/>
        <v>555</v>
      </c>
      <c r="B45" s="43">
        <f t="shared" si="5"/>
        <v>37</v>
      </c>
      <c r="C45" s="59" t="s">
        <v>725</v>
      </c>
      <c r="D45" s="11"/>
      <c r="E45" s="11"/>
      <c r="F45" s="23"/>
      <c r="G45" s="27"/>
    </row>
    <row r="46" spans="1:7" ht="27" x14ac:dyDescent="0.15">
      <c r="A46" s="43">
        <f t="shared" si="5"/>
        <v>556</v>
      </c>
      <c r="B46" s="43">
        <f t="shared" si="5"/>
        <v>38</v>
      </c>
      <c r="C46" s="59" t="s">
        <v>1287</v>
      </c>
      <c r="D46" s="11"/>
      <c r="E46" s="11"/>
      <c r="F46" s="23"/>
      <c r="G46" s="27"/>
    </row>
    <row r="47" spans="1:7" x14ac:dyDescent="0.15">
      <c r="A47" s="76"/>
      <c r="B47" s="84"/>
      <c r="C47" s="177" t="s">
        <v>724</v>
      </c>
      <c r="D47" s="177"/>
      <c r="E47" s="177"/>
      <c r="F47" s="177"/>
      <c r="G47" s="177"/>
    </row>
    <row r="48" spans="1:7" ht="40.5" x14ac:dyDescent="0.15">
      <c r="A48" s="43">
        <f t="shared" ref="A48:A60" si="6">IF(A47=0,A46+1,A47+1)</f>
        <v>557</v>
      </c>
      <c r="B48" s="43">
        <f t="shared" ref="B48:B60" si="7">IF(B47=0,B46+1,B47+1)</f>
        <v>39</v>
      </c>
      <c r="C48" s="59" t="s">
        <v>723</v>
      </c>
      <c r="D48" s="11"/>
      <c r="E48" s="11"/>
      <c r="F48" s="23"/>
      <c r="G48" s="27"/>
    </row>
    <row r="49" spans="1:7" ht="54" x14ac:dyDescent="0.15">
      <c r="A49" s="43">
        <f t="shared" si="6"/>
        <v>558</v>
      </c>
      <c r="B49" s="43">
        <f t="shared" si="7"/>
        <v>40</v>
      </c>
      <c r="C49" s="59" t="s">
        <v>722</v>
      </c>
      <c r="D49" s="11"/>
      <c r="E49" s="11"/>
      <c r="F49" s="23"/>
      <c r="G49" s="27"/>
    </row>
    <row r="50" spans="1:7" ht="40.5" x14ac:dyDescent="0.15">
      <c r="A50" s="43">
        <f t="shared" si="6"/>
        <v>559</v>
      </c>
      <c r="B50" s="43">
        <f t="shared" si="7"/>
        <v>41</v>
      </c>
      <c r="C50" s="59" t="s">
        <v>721</v>
      </c>
      <c r="D50" s="11"/>
      <c r="E50" s="11"/>
      <c r="F50" s="23"/>
      <c r="G50" s="27"/>
    </row>
    <row r="51" spans="1:7" ht="148.5" x14ac:dyDescent="0.15">
      <c r="A51" s="43">
        <f t="shared" si="6"/>
        <v>560</v>
      </c>
      <c r="B51" s="43">
        <f t="shared" si="7"/>
        <v>42</v>
      </c>
      <c r="C51" s="59" t="s">
        <v>1417</v>
      </c>
      <c r="D51" s="11"/>
      <c r="E51" s="11"/>
      <c r="F51" s="23"/>
      <c r="G51" s="27"/>
    </row>
    <row r="52" spans="1:7" ht="40.5" x14ac:dyDescent="0.15">
      <c r="A52" s="43">
        <f t="shared" si="6"/>
        <v>561</v>
      </c>
      <c r="B52" s="43">
        <f t="shared" si="7"/>
        <v>43</v>
      </c>
      <c r="C52" s="59" t="s">
        <v>1284</v>
      </c>
      <c r="D52" s="11"/>
      <c r="E52" s="11"/>
      <c r="F52" s="23"/>
      <c r="G52" s="27"/>
    </row>
    <row r="53" spans="1:7" ht="40.5" x14ac:dyDescent="0.15">
      <c r="A53" s="43">
        <f t="shared" si="6"/>
        <v>562</v>
      </c>
      <c r="B53" s="43">
        <f t="shared" si="7"/>
        <v>44</v>
      </c>
      <c r="C53" s="59" t="s">
        <v>720</v>
      </c>
      <c r="D53" s="11"/>
      <c r="E53" s="16"/>
      <c r="F53" s="23"/>
      <c r="G53" s="27"/>
    </row>
    <row r="54" spans="1:7" ht="40.5" x14ac:dyDescent="0.15">
      <c r="A54" s="43">
        <f t="shared" si="6"/>
        <v>563</v>
      </c>
      <c r="B54" s="43">
        <f t="shared" si="7"/>
        <v>45</v>
      </c>
      <c r="C54" s="59" t="s">
        <v>851</v>
      </c>
      <c r="D54" s="11"/>
      <c r="E54" s="16"/>
      <c r="F54" s="23"/>
      <c r="G54" s="101"/>
    </row>
    <row r="55" spans="1:7" ht="54" x14ac:dyDescent="0.15">
      <c r="A55" s="43">
        <f t="shared" si="6"/>
        <v>564</v>
      </c>
      <c r="B55" s="43">
        <f t="shared" si="7"/>
        <v>46</v>
      </c>
      <c r="C55" s="59" t="s">
        <v>719</v>
      </c>
      <c r="D55" s="11"/>
      <c r="E55" s="16"/>
      <c r="F55" s="23"/>
      <c r="G55" s="27"/>
    </row>
    <row r="56" spans="1:7" ht="67.5" x14ac:dyDescent="0.15">
      <c r="A56" s="43">
        <f t="shared" si="6"/>
        <v>565</v>
      </c>
      <c r="B56" s="43">
        <f t="shared" si="7"/>
        <v>47</v>
      </c>
      <c r="C56" s="59" t="s">
        <v>718</v>
      </c>
      <c r="D56" s="11"/>
      <c r="E56" s="16"/>
      <c r="F56" s="23"/>
      <c r="G56" s="27"/>
    </row>
    <row r="57" spans="1:7" ht="40.5" x14ac:dyDescent="0.15">
      <c r="A57" s="43">
        <f t="shared" si="6"/>
        <v>566</v>
      </c>
      <c r="B57" s="43">
        <f t="shared" si="7"/>
        <v>48</v>
      </c>
      <c r="C57" s="59" t="s">
        <v>717</v>
      </c>
      <c r="D57" s="11"/>
      <c r="E57" s="16"/>
      <c r="F57" s="23"/>
      <c r="G57" s="27"/>
    </row>
    <row r="58" spans="1:7" ht="40.5" x14ac:dyDescent="0.15">
      <c r="A58" s="43">
        <f t="shared" si="6"/>
        <v>567</v>
      </c>
      <c r="B58" s="43">
        <f t="shared" si="7"/>
        <v>49</v>
      </c>
      <c r="C58" s="59" t="s">
        <v>716</v>
      </c>
      <c r="D58" s="11"/>
      <c r="E58" s="16"/>
      <c r="F58" s="23"/>
      <c r="G58" s="27"/>
    </row>
    <row r="59" spans="1:7" ht="67.5" x14ac:dyDescent="0.15">
      <c r="A59" s="43">
        <f t="shared" si="6"/>
        <v>568</v>
      </c>
      <c r="B59" s="43">
        <f t="shared" si="7"/>
        <v>50</v>
      </c>
      <c r="C59" s="44" t="s">
        <v>1418</v>
      </c>
      <c r="D59" s="11"/>
      <c r="E59" s="16"/>
      <c r="F59" s="136"/>
      <c r="G59" s="27"/>
    </row>
    <row r="60" spans="1:7" ht="94.5" x14ac:dyDescent="0.15">
      <c r="A60" s="43">
        <f t="shared" si="6"/>
        <v>569</v>
      </c>
      <c r="B60" s="43">
        <f t="shared" si="7"/>
        <v>51</v>
      </c>
      <c r="C60" s="59" t="s">
        <v>1285</v>
      </c>
      <c r="D60" s="11"/>
      <c r="E60" s="16"/>
      <c r="F60" s="23"/>
      <c r="G60" s="27"/>
    </row>
  </sheetData>
  <autoFilter ref="A2:G60" xr:uid="{00000000-0009-0000-0000-000006000000}"/>
  <mergeCells count="13">
    <mergeCell ref="C47:G47"/>
    <mergeCell ref="C18:G18"/>
    <mergeCell ref="C33:G33"/>
    <mergeCell ref="C34:C35"/>
    <mergeCell ref="D34:D35"/>
    <mergeCell ref="E34:E35"/>
    <mergeCell ref="F34:F35"/>
    <mergeCell ref="G34:G35"/>
    <mergeCell ref="B1:C1"/>
    <mergeCell ref="C3:G3"/>
    <mergeCell ref="C11:G11"/>
    <mergeCell ref="C39:G39"/>
    <mergeCell ref="B12:B13"/>
  </mergeCells>
  <phoneticPr fontId="19"/>
  <pageMargins left="0.43307086614173229" right="0.43307086614173229" top="0.74803149606299213" bottom="0.74803149606299213" header="0.31496062992125984" footer="0.31496062992125984"/>
  <pageSetup paperSize="9" scale="97" orientation="landscape" r:id="rId1"/>
  <headerFooter>
    <oddFooter>&amp;C&amp;P／&amp;N</oddFooter>
    <firstHeader>&amp;R&amp;12【別紙４】　システム機能要件対応表</firstHeader>
  </headerFooter>
  <rowBreaks count="6" manualBreakCount="6">
    <brk id="10" max="16383" man="1"/>
    <brk id="13" max="16383" man="1"/>
    <brk id="19" max="16383" man="1"/>
    <brk id="32" max="16383" man="1"/>
    <brk id="35" max="16383" man="1"/>
    <brk id="3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H24"/>
  <sheetViews>
    <sheetView view="pageBreakPreview" zoomScaleNormal="100" zoomScaleSheetLayoutView="100" workbookViewId="0">
      <selection activeCell="C10" sqref="C10"/>
    </sheetView>
  </sheetViews>
  <sheetFormatPr defaultRowHeight="13.5" x14ac:dyDescent="0.15"/>
  <cols>
    <col min="1" max="1" width="5.125" style="2" customWidth="1"/>
    <col min="2" max="2" width="7.25" style="83" customWidth="1"/>
    <col min="3" max="3" width="56" style="70" customWidth="1"/>
    <col min="4" max="4" width="5.625" style="3" customWidth="1"/>
    <col min="5" max="5" width="10.375" style="3" customWidth="1"/>
    <col min="6" max="6" width="26.625" style="3" customWidth="1"/>
    <col min="7" max="7" width="23.625" style="7" customWidth="1"/>
    <col min="8" max="8" width="30.625" style="3" customWidth="1"/>
    <col min="9" max="16384" width="9" style="3"/>
  </cols>
  <sheetData>
    <row r="1" spans="1:7" s="1" customFormat="1" ht="25.5" customHeight="1" x14ac:dyDescent="0.15">
      <c r="A1" s="87"/>
      <c r="B1" s="175" t="s">
        <v>344</v>
      </c>
      <c r="C1" s="175"/>
      <c r="D1" s="8"/>
      <c r="E1" s="8"/>
      <c r="F1" s="8"/>
      <c r="G1" s="9" t="s">
        <v>0</v>
      </c>
    </row>
    <row r="2" spans="1:7" s="2" customFormat="1" ht="36" customHeight="1" x14ac:dyDescent="0.15">
      <c r="A2" s="121" t="s">
        <v>1</v>
      </c>
      <c r="B2" s="122" t="s">
        <v>2</v>
      </c>
      <c r="C2" s="121" t="s">
        <v>3</v>
      </c>
      <c r="D2" s="121" t="s">
        <v>4</v>
      </c>
      <c r="E2" s="123" t="s">
        <v>5</v>
      </c>
      <c r="F2" s="124" t="s">
        <v>6</v>
      </c>
      <c r="G2" s="121" t="s">
        <v>7</v>
      </c>
    </row>
    <row r="3" spans="1:7" ht="391.5" x14ac:dyDescent="0.15">
      <c r="A3" s="43">
        <f>'7書誌管理'!A60+1</f>
        <v>570</v>
      </c>
      <c r="B3" s="43">
        <v>1</v>
      </c>
      <c r="C3" s="72" t="s">
        <v>830</v>
      </c>
      <c r="D3" s="11"/>
      <c r="E3" s="16"/>
      <c r="F3" s="16"/>
      <c r="G3" s="19"/>
    </row>
    <row r="4" spans="1:7" ht="216" x14ac:dyDescent="0.15">
      <c r="A4" s="11">
        <f t="shared" ref="A4:A24" si="0">IF(A3=0,A2+1,A3+1)</f>
        <v>571</v>
      </c>
      <c r="B4" s="10">
        <f t="shared" ref="B4:B24" si="1">IF(B3=0,B2+1,B3+1)</f>
        <v>2</v>
      </c>
      <c r="C4" s="44" t="s">
        <v>1054</v>
      </c>
      <c r="D4" s="11"/>
      <c r="E4" s="16"/>
      <c r="F4" s="66"/>
      <c r="G4" s="19"/>
    </row>
    <row r="5" spans="1:7" ht="310.5" x14ac:dyDescent="0.15">
      <c r="A5" s="11">
        <f t="shared" si="0"/>
        <v>572</v>
      </c>
      <c r="B5" s="10">
        <f t="shared" si="1"/>
        <v>3</v>
      </c>
      <c r="C5" s="72" t="s">
        <v>333</v>
      </c>
      <c r="D5" s="11"/>
      <c r="E5" s="16"/>
      <c r="F5" s="16"/>
      <c r="G5" s="19"/>
    </row>
    <row r="6" spans="1:7" ht="108" x14ac:dyDescent="0.15">
      <c r="A6" s="11">
        <f t="shared" si="0"/>
        <v>573</v>
      </c>
      <c r="B6" s="10">
        <f t="shared" si="1"/>
        <v>4</v>
      </c>
      <c r="C6" s="44" t="s">
        <v>310</v>
      </c>
      <c r="D6" s="11"/>
      <c r="E6" s="16"/>
      <c r="F6" s="16"/>
      <c r="G6" s="19"/>
    </row>
    <row r="7" spans="1:7" ht="67.5" x14ac:dyDescent="0.15">
      <c r="A7" s="11">
        <f t="shared" si="0"/>
        <v>574</v>
      </c>
      <c r="B7" s="10">
        <f t="shared" si="1"/>
        <v>5</v>
      </c>
      <c r="C7" s="44" t="s">
        <v>312</v>
      </c>
      <c r="D7" s="11"/>
      <c r="E7" s="16"/>
      <c r="F7" s="16"/>
      <c r="G7" s="19"/>
    </row>
    <row r="8" spans="1:7" ht="54" x14ac:dyDescent="0.15">
      <c r="A8" s="11">
        <f t="shared" si="0"/>
        <v>575</v>
      </c>
      <c r="B8" s="10">
        <f t="shared" si="1"/>
        <v>6</v>
      </c>
      <c r="C8" s="72" t="s">
        <v>311</v>
      </c>
      <c r="D8" s="11"/>
      <c r="E8" s="16"/>
      <c r="F8" s="16"/>
      <c r="G8" s="19"/>
    </row>
    <row r="9" spans="1:7" ht="40.5" x14ac:dyDescent="0.15">
      <c r="A9" s="11">
        <f t="shared" si="0"/>
        <v>576</v>
      </c>
      <c r="B9" s="10">
        <f t="shared" si="1"/>
        <v>7</v>
      </c>
      <c r="C9" s="44" t="s">
        <v>313</v>
      </c>
      <c r="D9" s="11"/>
      <c r="E9" s="16"/>
      <c r="F9" s="16"/>
      <c r="G9" s="19"/>
    </row>
    <row r="10" spans="1:7" ht="175.5" x14ac:dyDescent="0.15">
      <c r="A10" s="11">
        <f t="shared" si="0"/>
        <v>577</v>
      </c>
      <c r="B10" s="10">
        <f t="shared" si="1"/>
        <v>8</v>
      </c>
      <c r="C10" s="44" t="s">
        <v>314</v>
      </c>
      <c r="D10" s="11"/>
      <c r="E10" s="16"/>
      <c r="F10" s="16"/>
      <c r="G10" s="19"/>
    </row>
    <row r="11" spans="1:7" ht="27" x14ac:dyDescent="0.15">
      <c r="A11" s="11">
        <f t="shared" si="0"/>
        <v>578</v>
      </c>
      <c r="B11" s="10">
        <f t="shared" si="1"/>
        <v>9</v>
      </c>
      <c r="C11" s="44" t="s">
        <v>315</v>
      </c>
      <c r="D11" s="11"/>
      <c r="E11" s="16"/>
      <c r="F11" s="16"/>
      <c r="G11" s="19"/>
    </row>
    <row r="12" spans="1:7" ht="54" x14ac:dyDescent="0.15">
      <c r="A12" s="11">
        <f t="shared" si="0"/>
        <v>579</v>
      </c>
      <c r="B12" s="10">
        <f t="shared" si="1"/>
        <v>10</v>
      </c>
      <c r="C12" s="44" t="s">
        <v>316</v>
      </c>
      <c r="D12" s="11"/>
      <c r="E12" s="16"/>
      <c r="F12" s="16"/>
      <c r="G12" s="19"/>
    </row>
    <row r="13" spans="1:7" ht="27" x14ac:dyDescent="0.15">
      <c r="A13" s="11">
        <f t="shared" si="0"/>
        <v>580</v>
      </c>
      <c r="B13" s="10">
        <f t="shared" si="1"/>
        <v>11</v>
      </c>
      <c r="C13" s="44" t="s">
        <v>317</v>
      </c>
      <c r="D13" s="11"/>
      <c r="E13" s="16"/>
      <c r="F13" s="16"/>
      <c r="G13" s="19"/>
    </row>
    <row r="14" spans="1:7" ht="40.5" x14ac:dyDescent="0.15">
      <c r="A14" s="11">
        <f t="shared" si="0"/>
        <v>581</v>
      </c>
      <c r="B14" s="10">
        <f t="shared" si="1"/>
        <v>12</v>
      </c>
      <c r="C14" s="72" t="s">
        <v>324</v>
      </c>
      <c r="D14" s="11"/>
      <c r="E14" s="16"/>
      <c r="F14" s="16"/>
      <c r="G14" s="19"/>
    </row>
    <row r="15" spans="1:7" ht="67.5" x14ac:dyDescent="0.15">
      <c r="A15" s="11">
        <f t="shared" si="0"/>
        <v>582</v>
      </c>
      <c r="B15" s="10">
        <f t="shared" si="1"/>
        <v>13</v>
      </c>
      <c r="C15" s="69" t="s">
        <v>334</v>
      </c>
      <c r="D15" s="11"/>
      <c r="E15" s="16"/>
      <c r="F15" s="16"/>
      <c r="G15" s="19"/>
    </row>
    <row r="16" spans="1:7" ht="67.5" x14ac:dyDescent="0.15">
      <c r="A16" s="11">
        <f t="shared" si="0"/>
        <v>583</v>
      </c>
      <c r="B16" s="10">
        <f t="shared" si="1"/>
        <v>14</v>
      </c>
      <c r="C16" s="72" t="s">
        <v>318</v>
      </c>
      <c r="D16" s="11"/>
      <c r="E16" s="16"/>
      <c r="F16" s="16"/>
      <c r="G16" s="19"/>
    </row>
    <row r="17" spans="1:8" ht="202.5" x14ac:dyDescent="0.15">
      <c r="A17" s="11">
        <f t="shared" si="0"/>
        <v>584</v>
      </c>
      <c r="B17" s="10">
        <f t="shared" si="1"/>
        <v>15</v>
      </c>
      <c r="C17" s="72" t="s">
        <v>335</v>
      </c>
      <c r="D17" s="11"/>
      <c r="E17" s="16"/>
      <c r="F17" s="16"/>
      <c r="G17" s="19"/>
    </row>
    <row r="18" spans="1:8" ht="121.5" x14ac:dyDescent="0.15">
      <c r="A18" s="11">
        <f t="shared" si="0"/>
        <v>585</v>
      </c>
      <c r="B18" s="10">
        <f t="shared" si="1"/>
        <v>16</v>
      </c>
      <c r="C18" s="72" t="s">
        <v>320</v>
      </c>
      <c r="D18" s="11"/>
      <c r="E18" s="16"/>
      <c r="F18" s="16"/>
      <c r="G18" s="19"/>
    </row>
    <row r="19" spans="1:8" ht="27" x14ac:dyDescent="0.15">
      <c r="A19" s="11">
        <f t="shared" si="0"/>
        <v>586</v>
      </c>
      <c r="B19" s="10">
        <f t="shared" si="1"/>
        <v>17</v>
      </c>
      <c r="C19" s="72" t="s">
        <v>319</v>
      </c>
      <c r="D19" s="11"/>
      <c r="E19" s="16"/>
      <c r="F19" s="16"/>
      <c r="G19" s="19"/>
    </row>
    <row r="20" spans="1:8" ht="81" x14ac:dyDescent="0.15">
      <c r="A20" s="11">
        <f t="shared" si="0"/>
        <v>587</v>
      </c>
      <c r="B20" s="10">
        <f t="shared" si="1"/>
        <v>18</v>
      </c>
      <c r="C20" s="72" t="s">
        <v>321</v>
      </c>
      <c r="D20" s="11"/>
      <c r="E20" s="16"/>
      <c r="F20" s="16"/>
      <c r="G20" s="19"/>
    </row>
    <row r="21" spans="1:8" ht="27" x14ac:dyDescent="0.15">
      <c r="A21" s="11">
        <f t="shared" si="0"/>
        <v>588</v>
      </c>
      <c r="B21" s="10">
        <f t="shared" si="1"/>
        <v>19</v>
      </c>
      <c r="C21" s="72" t="s">
        <v>322</v>
      </c>
      <c r="D21" s="11"/>
      <c r="E21" s="16"/>
      <c r="F21" s="16"/>
      <c r="G21" s="19"/>
    </row>
    <row r="22" spans="1:8" ht="67.5" x14ac:dyDescent="0.15">
      <c r="A22" s="11">
        <f t="shared" si="0"/>
        <v>589</v>
      </c>
      <c r="B22" s="10">
        <f t="shared" si="1"/>
        <v>20</v>
      </c>
      <c r="C22" s="72" t="s">
        <v>1476</v>
      </c>
      <c r="D22" s="11"/>
      <c r="E22" s="16"/>
      <c r="F22" s="16"/>
      <c r="G22" s="19"/>
      <c r="H22" s="100"/>
    </row>
    <row r="23" spans="1:8" ht="27" x14ac:dyDescent="0.15">
      <c r="A23" s="11">
        <f t="shared" si="0"/>
        <v>590</v>
      </c>
      <c r="B23" s="10">
        <f t="shared" si="1"/>
        <v>21</v>
      </c>
      <c r="C23" s="72" t="s">
        <v>1477</v>
      </c>
      <c r="D23" s="11"/>
      <c r="E23" s="16"/>
      <c r="F23" s="16"/>
      <c r="G23" s="19"/>
      <c r="H23" s="100"/>
    </row>
    <row r="24" spans="1:8" ht="81" x14ac:dyDescent="0.15">
      <c r="A24" s="11">
        <f t="shared" si="0"/>
        <v>591</v>
      </c>
      <c r="B24" s="10">
        <f t="shared" si="1"/>
        <v>22</v>
      </c>
      <c r="C24" s="44" t="s">
        <v>323</v>
      </c>
      <c r="D24" s="11"/>
      <c r="E24" s="16"/>
      <c r="F24" s="16"/>
      <c r="G24" s="19"/>
    </row>
  </sheetData>
  <autoFilter ref="A2:G24" xr:uid="{00000000-0009-0000-0000-000007000000}"/>
  <mergeCells count="1">
    <mergeCell ref="B1:C1"/>
  </mergeCells>
  <phoneticPr fontId="12"/>
  <pageMargins left="0.43307086614173229" right="0.43307086614173229" top="0.74803149606299213" bottom="0.74803149606299213" header="0.31496062992125984" footer="0.31496062992125984"/>
  <pageSetup paperSize="9" scale="97" orientation="landscape" r:id="rId1"/>
  <headerFooter>
    <oddFooter>&amp;C&amp;P／&amp;N</oddFooter>
    <firstHeader>&amp;R&amp;12【別紙４】　システム機能要件対応表</firstHeader>
  </headerFooter>
  <rowBreaks count="2" manualBreakCount="2">
    <brk id="3" max="7" man="1"/>
    <brk id="5"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54</vt:i4>
      </vt:variant>
    </vt:vector>
  </HeadingPairs>
  <TitlesOfParts>
    <vt:vector size="87" baseType="lpstr">
      <vt:lpstr>集計</vt:lpstr>
      <vt:lpstr>1全般</vt:lpstr>
      <vt:lpstr>2貸出</vt:lpstr>
      <vt:lpstr>3返却</vt:lpstr>
      <vt:lpstr>4利用者管理</vt:lpstr>
      <vt:lpstr>5予約管理</vt:lpstr>
      <vt:lpstr>6資料検索</vt:lpstr>
      <vt:lpstr>7書誌管理</vt:lpstr>
      <vt:lpstr>8蔵書管理</vt:lpstr>
      <vt:lpstr>9蔵書点検</vt:lpstr>
      <vt:lpstr>10除籍</vt:lpstr>
      <vt:lpstr>11発注・受入</vt:lpstr>
      <vt:lpstr>12督促</vt:lpstr>
      <vt:lpstr>13メール通知</vt:lpstr>
      <vt:lpstr>14オフライン貸返</vt:lpstr>
      <vt:lpstr>15レファレンス管理</vt:lpstr>
      <vt:lpstr>16新聞記事管理</vt:lpstr>
      <vt:lpstr>17帳票</vt:lpstr>
      <vt:lpstr>18統計</vt:lpstr>
      <vt:lpstr>19館内OPAC</vt:lpstr>
      <vt:lpstr>20WebOPAC</vt:lpstr>
      <vt:lpstr>21座席管理</vt:lpstr>
      <vt:lpstr>22CMS</vt:lpstr>
      <vt:lpstr>23館内HP</vt:lpstr>
      <vt:lpstr>24ICタグシステム</vt:lpstr>
      <vt:lpstr>25学校図書館システム</vt:lpstr>
      <vt:lpstr>26イベント管理システム</vt:lpstr>
      <vt:lpstr>27自動書庫連携</vt:lpstr>
      <vt:lpstr>28【新規】webリクエスト</vt:lpstr>
      <vt:lpstr>29【新規】督促</vt:lpstr>
      <vt:lpstr>30【新規】NDL近刊情報取込</vt:lpstr>
      <vt:lpstr>31【新規】蔵書支援機能</vt:lpstr>
      <vt:lpstr>32【新規】自由帳票・統計機能</vt:lpstr>
      <vt:lpstr>'10除籍'!Print_Area</vt:lpstr>
      <vt:lpstr>'11発注・受入'!Print_Area</vt:lpstr>
      <vt:lpstr>'12督促'!Print_Area</vt:lpstr>
      <vt:lpstr>'13メール通知'!Print_Area</vt:lpstr>
      <vt:lpstr>'14オフライン貸返'!Print_Area</vt:lpstr>
      <vt:lpstr>'15レファレンス管理'!Print_Area</vt:lpstr>
      <vt:lpstr>'16新聞記事管理'!Print_Area</vt:lpstr>
      <vt:lpstr>'17帳票'!Print_Area</vt:lpstr>
      <vt:lpstr>'18統計'!Print_Area</vt:lpstr>
      <vt:lpstr>'19館内OPAC'!Print_Area</vt:lpstr>
      <vt:lpstr>'1全般'!Print_Area</vt:lpstr>
      <vt:lpstr>'20WebOPAC'!Print_Area</vt:lpstr>
      <vt:lpstr>'21座席管理'!Print_Area</vt:lpstr>
      <vt:lpstr>'22CMS'!Print_Area</vt:lpstr>
      <vt:lpstr>'23館内HP'!Print_Area</vt:lpstr>
      <vt:lpstr>'24ICタグシステム'!Print_Area</vt:lpstr>
      <vt:lpstr>'25学校図書館システム'!Print_Area</vt:lpstr>
      <vt:lpstr>'26イベント管理システム'!Print_Area</vt:lpstr>
      <vt:lpstr>'27自動書庫連携'!Print_Area</vt:lpstr>
      <vt:lpstr>'2貸出'!Print_Area</vt:lpstr>
      <vt:lpstr>'3返却'!Print_Area</vt:lpstr>
      <vt:lpstr>'4利用者管理'!Print_Area</vt:lpstr>
      <vt:lpstr>'5予約管理'!Print_Area</vt:lpstr>
      <vt:lpstr>'6資料検索'!Print_Area</vt:lpstr>
      <vt:lpstr>'7書誌管理'!Print_Area</vt:lpstr>
      <vt:lpstr>'8蔵書管理'!Print_Area</vt:lpstr>
      <vt:lpstr>'9蔵書点検'!Print_Area</vt:lpstr>
      <vt:lpstr>'10除籍'!Print_Titles</vt:lpstr>
      <vt:lpstr>'11発注・受入'!Print_Titles</vt:lpstr>
      <vt:lpstr>'12督促'!Print_Titles</vt:lpstr>
      <vt:lpstr>'13メール通知'!Print_Titles</vt:lpstr>
      <vt:lpstr>'14オフライン貸返'!Print_Titles</vt:lpstr>
      <vt:lpstr>'15レファレンス管理'!Print_Titles</vt:lpstr>
      <vt:lpstr>'16新聞記事管理'!Print_Titles</vt:lpstr>
      <vt:lpstr>'17帳票'!Print_Titles</vt:lpstr>
      <vt:lpstr>'18統計'!Print_Titles</vt:lpstr>
      <vt:lpstr>'19館内OPAC'!Print_Titles</vt:lpstr>
      <vt:lpstr>'1全般'!Print_Titles</vt:lpstr>
      <vt:lpstr>'20WebOPAC'!Print_Titles</vt:lpstr>
      <vt:lpstr>'21座席管理'!Print_Titles</vt:lpstr>
      <vt:lpstr>'22CMS'!Print_Titles</vt:lpstr>
      <vt:lpstr>'23館内HP'!Print_Titles</vt:lpstr>
      <vt:lpstr>'24ICタグシステム'!Print_Titles</vt:lpstr>
      <vt:lpstr>'25学校図書館システム'!Print_Titles</vt:lpstr>
      <vt:lpstr>'26イベント管理システム'!Print_Titles</vt:lpstr>
      <vt:lpstr>'27自動書庫連携'!Print_Titles</vt:lpstr>
      <vt:lpstr>'2貸出'!Print_Titles</vt:lpstr>
      <vt:lpstr>'3返却'!Print_Titles</vt:lpstr>
      <vt:lpstr>'4利用者管理'!Print_Titles</vt:lpstr>
      <vt:lpstr>'5予約管理'!Print_Titles</vt:lpstr>
      <vt:lpstr>'6資料検索'!Print_Titles</vt:lpstr>
      <vt:lpstr>'7書誌管理'!Print_Titles</vt:lpstr>
      <vt:lpstr>'8蔵書管理'!Print_Titles</vt:lpstr>
      <vt:lpstr>'9蔵書点検'!Print_Titles</vt:lpstr>
    </vt:vector>
  </TitlesOfParts>
  <Company>SDC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永野亜由美</dc:creator>
  <cp:lastModifiedBy>大竹　利幸</cp:lastModifiedBy>
  <cp:lastPrinted>2024-03-22T08:52:27Z</cp:lastPrinted>
  <dcterms:created xsi:type="dcterms:W3CDTF">2013-07-25T12:06:28Z</dcterms:created>
  <dcterms:modified xsi:type="dcterms:W3CDTF">2026-02-02T00:37:00Z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2407021b-fde7-40f0-b08c-eb80f0733f12</vt:lpwstr>
  </property>
</Properties>
</file>